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Pol'!$A$1:$U$477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39" i="1"/>
  <c r="F39" i="1"/>
  <c r="G467" i="12"/>
  <c r="AC467" i="12"/>
  <c r="AD467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3" i="12"/>
  <c r="M13" i="12" s="1"/>
  <c r="I13" i="12"/>
  <c r="K13" i="12"/>
  <c r="O13" i="12"/>
  <c r="Q13" i="12"/>
  <c r="U13" i="12"/>
  <c r="G17" i="12"/>
  <c r="I17" i="12"/>
  <c r="K17" i="12"/>
  <c r="M17" i="12"/>
  <c r="O17" i="12"/>
  <c r="Q17" i="12"/>
  <c r="U17" i="12"/>
  <c r="G20" i="12"/>
  <c r="G8" i="12" s="1"/>
  <c r="I20" i="12"/>
  <c r="K20" i="12"/>
  <c r="O20" i="12"/>
  <c r="O8" i="12" s="1"/>
  <c r="Q20" i="12"/>
  <c r="U20" i="12"/>
  <c r="G23" i="12"/>
  <c r="I23" i="12"/>
  <c r="K23" i="12"/>
  <c r="M23" i="12"/>
  <c r="O23" i="12"/>
  <c r="Q23" i="12"/>
  <c r="U23" i="12"/>
  <c r="G26" i="12"/>
  <c r="M26" i="12" s="1"/>
  <c r="I26" i="12"/>
  <c r="K26" i="12"/>
  <c r="O26" i="12"/>
  <c r="Q26" i="12"/>
  <c r="U26" i="12"/>
  <c r="G28" i="12"/>
  <c r="I28" i="12"/>
  <c r="K28" i="12"/>
  <c r="M28" i="12"/>
  <c r="O28" i="12"/>
  <c r="Q28" i="12"/>
  <c r="U28" i="12"/>
  <c r="G30" i="12"/>
  <c r="M30" i="12" s="1"/>
  <c r="I30" i="12"/>
  <c r="K30" i="12"/>
  <c r="O30" i="12"/>
  <c r="Q30" i="12"/>
  <c r="U30" i="12"/>
  <c r="G32" i="12"/>
  <c r="M32" i="12" s="1"/>
  <c r="I32" i="12"/>
  <c r="I31" i="12" s="1"/>
  <c r="K32" i="12"/>
  <c r="K31" i="12" s="1"/>
  <c r="O32" i="12"/>
  <c r="Q32" i="12"/>
  <c r="Q31" i="12" s="1"/>
  <c r="U32" i="12"/>
  <c r="U31" i="12" s="1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O31" i="12" s="1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9" i="12"/>
  <c r="G38" i="12" s="1"/>
  <c r="I39" i="12"/>
  <c r="I38" i="12" s="1"/>
  <c r="K39" i="12"/>
  <c r="O39" i="12"/>
  <c r="O38" i="12" s="1"/>
  <c r="Q39" i="12"/>
  <c r="Q38" i="12" s="1"/>
  <c r="U39" i="12"/>
  <c r="G42" i="12"/>
  <c r="M42" i="12" s="1"/>
  <c r="I42" i="12"/>
  <c r="K42" i="12"/>
  <c r="K38" i="12" s="1"/>
  <c r="O42" i="12"/>
  <c r="Q42" i="12"/>
  <c r="U42" i="12"/>
  <c r="U38" i="12" s="1"/>
  <c r="G44" i="12"/>
  <c r="I44" i="12"/>
  <c r="K44" i="12"/>
  <c r="M44" i="12"/>
  <c r="O44" i="12"/>
  <c r="Q44" i="12"/>
  <c r="U44" i="12"/>
  <c r="G46" i="12"/>
  <c r="I46" i="12"/>
  <c r="K46" i="12"/>
  <c r="M46" i="12"/>
  <c r="O46" i="12"/>
  <c r="Q46" i="12"/>
  <c r="U46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I51" i="12"/>
  <c r="K51" i="12"/>
  <c r="M51" i="12"/>
  <c r="O51" i="12"/>
  <c r="Q51" i="12"/>
  <c r="U51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6" i="12"/>
  <c r="I66" i="12"/>
  <c r="I65" i="12" s="1"/>
  <c r="K66" i="12"/>
  <c r="K65" i="12" s="1"/>
  <c r="M66" i="12"/>
  <c r="O66" i="12"/>
  <c r="Q66" i="12"/>
  <c r="Q65" i="12" s="1"/>
  <c r="U66" i="12"/>
  <c r="U65" i="12" s="1"/>
  <c r="G68" i="12"/>
  <c r="I68" i="12"/>
  <c r="K68" i="12"/>
  <c r="M68" i="12"/>
  <c r="O68" i="12"/>
  <c r="Q68" i="12"/>
  <c r="U68" i="12"/>
  <c r="G70" i="12"/>
  <c r="G65" i="12" s="1"/>
  <c r="I70" i="12"/>
  <c r="K70" i="12"/>
  <c r="M70" i="12"/>
  <c r="O70" i="12"/>
  <c r="Q70" i="12"/>
  <c r="U70" i="12"/>
  <c r="G72" i="12"/>
  <c r="M72" i="12" s="1"/>
  <c r="I72" i="12"/>
  <c r="K72" i="12"/>
  <c r="O72" i="12"/>
  <c r="O65" i="12" s="1"/>
  <c r="Q72" i="12"/>
  <c r="U72" i="12"/>
  <c r="G74" i="12"/>
  <c r="I74" i="12"/>
  <c r="K74" i="12"/>
  <c r="M74" i="12"/>
  <c r="O74" i="12"/>
  <c r="Q74" i="12"/>
  <c r="U74" i="12"/>
  <c r="G76" i="12"/>
  <c r="I76" i="12"/>
  <c r="K76" i="12"/>
  <c r="M76" i="12"/>
  <c r="O76" i="12"/>
  <c r="Q76" i="12"/>
  <c r="U76" i="12"/>
  <c r="G78" i="12"/>
  <c r="I78" i="12"/>
  <c r="K78" i="12"/>
  <c r="M78" i="12"/>
  <c r="O78" i="12"/>
  <c r="Q78" i="12"/>
  <c r="U78" i="12"/>
  <c r="G80" i="12"/>
  <c r="M80" i="12" s="1"/>
  <c r="I80" i="12"/>
  <c r="K80" i="12"/>
  <c r="O80" i="12"/>
  <c r="Q80" i="12"/>
  <c r="U80" i="12"/>
  <c r="G82" i="12"/>
  <c r="I82" i="12"/>
  <c r="K82" i="12"/>
  <c r="M82" i="12"/>
  <c r="O82" i="12"/>
  <c r="Q82" i="12"/>
  <c r="U82" i="12"/>
  <c r="G84" i="12"/>
  <c r="I84" i="12"/>
  <c r="K84" i="12"/>
  <c r="M84" i="12"/>
  <c r="O84" i="12"/>
  <c r="Q84" i="12"/>
  <c r="U84" i="12"/>
  <c r="G86" i="12"/>
  <c r="I86" i="12"/>
  <c r="K86" i="12"/>
  <c r="M86" i="12"/>
  <c r="O86" i="12"/>
  <c r="Q86" i="12"/>
  <c r="U86" i="12"/>
  <c r="G88" i="12"/>
  <c r="M88" i="12" s="1"/>
  <c r="I88" i="12"/>
  <c r="K88" i="12"/>
  <c r="O88" i="12"/>
  <c r="Q88" i="12"/>
  <c r="U88" i="12"/>
  <c r="G90" i="12"/>
  <c r="I90" i="12"/>
  <c r="K90" i="12"/>
  <c r="M90" i="12"/>
  <c r="O90" i="12"/>
  <c r="Q90" i="12"/>
  <c r="U90" i="12"/>
  <c r="G92" i="12"/>
  <c r="I92" i="12"/>
  <c r="K92" i="12"/>
  <c r="M92" i="12"/>
  <c r="O92" i="12"/>
  <c r="Q92" i="12"/>
  <c r="U92" i="12"/>
  <c r="G94" i="12"/>
  <c r="I94" i="12"/>
  <c r="K94" i="12"/>
  <c r="M94" i="12"/>
  <c r="O94" i="12"/>
  <c r="Q94" i="12"/>
  <c r="U94" i="12"/>
  <c r="G96" i="12"/>
  <c r="M96" i="12" s="1"/>
  <c r="I96" i="12"/>
  <c r="K96" i="12"/>
  <c r="O96" i="12"/>
  <c r="Q96" i="12"/>
  <c r="U96" i="12"/>
  <c r="G98" i="12"/>
  <c r="I98" i="12"/>
  <c r="K98" i="12"/>
  <c r="M98" i="12"/>
  <c r="O98" i="12"/>
  <c r="Q98" i="12"/>
  <c r="U98" i="12"/>
  <c r="G100" i="12"/>
  <c r="I100" i="12"/>
  <c r="K100" i="12"/>
  <c r="M100" i="12"/>
  <c r="O100" i="12"/>
  <c r="Q100" i="12"/>
  <c r="U100" i="12"/>
  <c r="G102" i="12"/>
  <c r="I102" i="12"/>
  <c r="K102" i="12"/>
  <c r="M102" i="12"/>
  <c r="O102" i="12"/>
  <c r="Q102" i="12"/>
  <c r="U102" i="12"/>
  <c r="G104" i="12"/>
  <c r="M104" i="12" s="1"/>
  <c r="I104" i="12"/>
  <c r="K104" i="12"/>
  <c r="O104" i="12"/>
  <c r="Q104" i="12"/>
  <c r="U104" i="12"/>
  <c r="G106" i="12"/>
  <c r="I106" i="12"/>
  <c r="K106" i="12"/>
  <c r="M106" i="12"/>
  <c r="O106" i="12"/>
  <c r="Q106" i="12"/>
  <c r="U106" i="12"/>
  <c r="G108" i="12"/>
  <c r="I108" i="12"/>
  <c r="K108" i="12"/>
  <c r="M108" i="12"/>
  <c r="O108" i="12"/>
  <c r="Q108" i="12"/>
  <c r="U108" i="12"/>
  <c r="G110" i="12"/>
  <c r="I110" i="12"/>
  <c r="K110" i="12"/>
  <c r="M110" i="12"/>
  <c r="O110" i="12"/>
  <c r="Q110" i="12"/>
  <c r="U110" i="12"/>
  <c r="G112" i="12"/>
  <c r="M112" i="12" s="1"/>
  <c r="I112" i="12"/>
  <c r="K112" i="12"/>
  <c r="O112" i="12"/>
  <c r="Q112" i="12"/>
  <c r="U112" i="12"/>
  <c r="G114" i="12"/>
  <c r="I114" i="12"/>
  <c r="K114" i="12"/>
  <c r="M114" i="12"/>
  <c r="O114" i="12"/>
  <c r="Q114" i="12"/>
  <c r="U114" i="12"/>
  <c r="G115" i="12"/>
  <c r="I115" i="12"/>
  <c r="K115" i="12"/>
  <c r="M115" i="12"/>
  <c r="O115" i="12"/>
  <c r="Q115" i="12"/>
  <c r="U115" i="12"/>
  <c r="G116" i="12"/>
  <c r="I116" i="12"/>
  <c r="K116" i="12"/>
  <c r="M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I118" i="12"/>
  <c r="K118" i="12"/>
  <c r="M118" i="12"/>
  <c r="O118" i="12"/>
  <c r="Q118" i="12"/>
  <c r="U118" i="12"/>
  <c r="G119" i="12"/>
  <c r="I119" i="12"/>
  <c r="K119" i="12"/>
  <c r="M119" i="12"/>
  <c r="O119" i="12"/>
  <c r="Q119" i="12"/>
  <c r="U119" i="12"/>
  <c r="G120" i="12"/>
  <c r="I120" i="12"/>
  <c r="K120" i="12"/>
  <c r="M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I122" i="12"/>
  <c r="K122" i="12"/>
  <c r="M122" i="12"/>
  <c r="O122" i="12"/>
  <c r="Q122" i="12"/>
  <c r="U122" i="12"/>
  <c r="G123" i="12"/>
  <c r="I123" i="12"/>
  <c r="K123" i="12"/>
  <c r="M123" i="12"/>
  <c r="O123" i="12"/>
  <c r="Q123" i="12"/>
  <c r="U123" i="12"/>
  <c r="G124" i="12"/>
  <c r="I124" i="12"/>
  <c r="K124" i="12"/>
  <c r="M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I126" i="12"/>
  <c r="K126" i="12"/>
  <c r="M126" i="12"/>
  <c r="O126" i="12"/>
  <c r="Q126" i="12"/>
  <c r="U126" i="12"/>
  <c r="G127" i="12"/>
  <c r="I127" i="12"/>
  <c r="K127" i="12"/>
  <c r="M127" i="12"/>
  <c r="O127" i="12"/>
  <c r="Q127" i="12"/>
  <c r="U127" i="12"/>
  <c r="G134" i="12"/>
  <c r="I134" i="12"/>
  <c r="K134" i="12"/>
  <c r="M134" i="12"/>
  <c r="O134" i="12"/>
  <c r="Q134" i="12"/>
  <c r="U134" i="12"/>
  <c r="G136" i="12"/>
  <c r="M136" i="12" s="1"/>
  <c r="I136" i="12"/>
  <c r="K136" i="12"/>
  <c r="O136" i="12"/>
  <c r="Q136" i="12"/>
  <c r="U136" i="12"/>
  <c r="G137" i="12"/>
  <c r="I137" i="12"/>
  <c r="K137" i="12"/>
  <c r="M137" i="12"/>
  <c r="O137" i="12"/>
  <c r="Q137" i="12"/>
  <c r="U137" i="12"/>
  <c r="G138" i="12"/>
  <c r="I138" i="12"/>
  <c r="K138" i="12"/>
  <c r="M138" i="12"/>
  <c r="O138" i="12"/>
  <c r="Q138" i="12"/>
  <c r="U138" i="12"/>
  <c r="G139" i="12"/>
  <c r="I139" i="12"/>
  <c r="K139" i="12"/>
  <c r="M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I141" i="12"/>
  <c r="K141" i="12"/>
  <c r="M141" i="12"/>
  <c r="O141" i="12"/>
  <c r="Q141" i="12"/>
  <c r="U141" i="12"/>
  <c r="G143" i="12"/>
  <c r="G142" i="12" s="1"/>
  <c r="I143" i="12"/>
  <c r="I142" i="12" s="1"/>
  <c r="K143" i="12"/>
  <c r="M143" i="12"/>
  <c r="O143" i="12"/>
  <c r="O142" i="12" s="1"/>
  <c r="Q143" i="12"/>
  <c r="Q142" i="12" s="1"/>
  <c r="U143" i="12"/>
  <c r="G145" i="12"/>
  <c r="M145" i="12" s="1"/>
  <c r="I145" i="12"/>
  <c r="K145" i="12"/>
  <c r="O145" i="12"/>
  <c r="Q145" i="12"/>
  <c r="U145" i="12"/>
  <c r="G147" i="12"/>
  <c r="I147" i="12"/>
  <c r="K147" i="12"/>
  <c r="M147" i="12"/>
  <c r="O147" i="12"/>
  <c r="Q147" i="12"/>
  <c r="U147" i="12"/>
  <c r="G149" i="12"/>
  <c r="I149" i="12"/>
  <c r="K149" i="12"/>
  <c r="K142" i="12" s="1"/>
  <c r="M149" i="12"/>
  <c r="O149" i="12"/>
  <c r="Q149" i="12"/>
  <c r="U149" i="12"/>
  <c r="U142" i="12" s="1"/>
  <c r="G151" i="12"/>
  <c r="I151" i="12"/>
  <c r="K151" i="12"/>
  <c r="M151" i="12"/>
  <c r="O151" i="12"/>
  <c r="Q151" i="12"/>
  <c r="U151" i="12"/>
  <c r="G153" i="12"/>
  <c r="M153" i="12" s="1"/>
  <c r="I153" i="12"/>
  <c r="K153" i="12"/>
  <c r="O153" i="12"/>
  <c r="Q153" i="12"/>
  <c r="U153" i="12"/>
  <c r="G155" i="12"/>
  <c r="I155" i="12"/>
  <c r="K155" i="12"/>
  <c r="M155" i="12"/>
  <c r="O155" i="12"/>
  <c r="Q155" i="12"/>
  <c r="U155" i="12"/>
  <c r="G157" i="12"/>
  <c r="I157" i="12"/>
  <c r="K157" i="12"/>
  <c r="M157" i="12"/>
  <c r="O157" i="12"/>
  <c r="Q157" i="12"/>
  <c r="U157" i="12"/>
  <c r="G159" i="12"/>
  <c r="I159" i="12"/>
  <c r="K159" i="12"/>
  <c r="M159" i="12"/>
  <c r="O159" i="12"/>
  <c r="Q159" i="12"/>
  <c r="U159" i="12"/>
  <c r="G161" i="12"/>
  <c r="M161" i="12" s="1"/>
  <c r="I161" i="12"/>
  <c r="K161" i="12"/>
  <c r="O161" i="12"/>
  <c r="Q161" i="12"/>
  <c r="U161" i="12"/>
  <c r="G163" i="12"/>
  <c r="I163" i="12"/>
  <c r="K163" i="12"/>
  <c r="M163" i="12"/>
  <c r="O163" i="12"/>
  <c r="Q163" i="12"/>
  <c r="U163" i="12"/>
  <c r="G165" i="12"/>
  <c r="I165" i="12"/>
  <c r="K165" i="12"/>
  <c r="M165" i="12"/>
  <c r="O165" i="12"/>
  <c r="Q165" i="12"/>
  <c r="U165" i="12"/>
  <c r="G167" i="12"/>
  <c r="I167" i="12"/>
  <c r="K167" i="12"/>
  <c r="M167" i="12"/>
  <c r="O167" i="12"/>
  <c r="Q167" i="12"/>
  <c r="U167" i="12"/>
  <c r="G169" i="12"/>
  <c r="M169" i="12" s="1"/>
  <c r="I169" i="12"/>
  <c r="K169" i="12"/>
  <c r="O169" i="12"/>
  <c r="Q169" i="12"/>
  <c r="U169" i="12"/>
  <c r="G171" i="12"/>
  <c r="I171" i="12"/>
  <c r="K171" i="12"/>
  <c r="M171" i="12"/>
  <c r="O171" i="12"/>
  <c r="Q171" i="12"/>
  <c r="U171" i="12"/>
  <c r="G173" i="12"/>
  <c r="I173" i="12"/>
  <c r="K173" i="12"/>
  <c r="M173" i="12"/>
  <c r="O173" i="12"/>
  <c r="Q173" i="12"/>
  <c r="U173" i="12"/>
  <c r="G175" i="12"/>
  <c r="I175" i="12"/>
  <c r="K175" i="12"/>
  <c r="M175" i="12"/>
  <c r="O175" i="12"/>
  <c r="Q175" i="12"/>
  <c r="U175" i="12"/>
  <c r="G177" i="12"/>
  <c r="M177" i="12" s="1"/>
  <c r="I177" i="12"/>
  <c r="K177" i="12"/>
  <c r="O177" i="12"/>
  <c r="Q177" i="12"/>
  <c r="U177" i="12"/>
  <c r="G179" i="12"/>
  <c r="I179" i="12"/>
  <c r="K179" i="12"/>
  <c r="M179" i="12"/>
  <c r="O179" i="12"/>
  <c r="Q179" i="12"/>
  <c r="U179" i="12"/>
  <c r="G181" i="12"/>
  <c r="I181" i="12"/>
  <c r="K181" i="12"/>
  <c r="M181" i="12"/>
  <c r="O181" i="12"/>
  <c r="Q181" i="12"/>
  <c r="U181" i="12"/>
  <c r="G183" i="12"/>
  <c r="I183" i="12"/>
  <c r="K183" i="12"/>
  <c r="M183" i="12"/>
  <c r="O183" i="12"/>
  <c r="Q183" i="12"/>
  <c r="U183" i="12"/>
  <c r="G185" i="12"/>
  <c r="M185" i="12" s="1"/>
  <c r="I185" i="12"/>
  <c r="K185" i="12"/>
  <c r="O185" i="12"/>
  <c r="Q185" i="12"/>
  <c r="U185" i="12"/>
  <c r="G187" i="12"/>
  <c r="I187" i="12"/>
  <c r="K187" i="12"/>
  <c r="M187" i="12"/>
  <c r="O187" i="12"/>
  <c r="Q187" i="12"/>
  <c r="U187" i="12"/>
  <c r="G188" i="12"/>
  <c r="I188" i="12"/>
  <c r="K188" i="12"/>
  <c r="M188" i="12"/>
  <c r="O188" i="12"/>
  <c r="Q188" i="12"/>
  <c r="U188" i="12"/>
  <c r="G189" i="12"/>
  <c r="I189" i="12"/>
  <c r="K189" i="12"/>
  <c r="M189" i="12"/>
  <c r="O189" i="12"/>
  <c r="Q189" i="12"/>
  <c r="U189" i="12"/>
  <c r="G190" i="12"/>
  <c r="M190" i="12" s="1"/>
  <c r="I190" i="12"/>
  <c r="K190" i="12"/>
  <c r="O190" i="12"/>
  <c r="Q190" i="12"/>
  <c r="U190" i="12"/>
  <c r="G191" i="12"/>
  <c r="I191" i="12"/>
  <c r="K191" i="12"/>
  <c r="M191" i="12"/>
  <c r="O191" i="12"/>
  <c r="Q191" i="12"/>
  <c r="U191" i="12"/>
  <c r="G192" i="12"/>
  <c r="I192" i="12"/>
  <c r="K192" i="12"/>
  <c r="M192" i="12"/>
  <c r="O192" i="12"/>
  <c r="Q192" i="12"/>
  <c r="U192" i="12"/>
  <c r="G193" i="12"/>
  <c r="I193" i="12"/>
  <c r="K193" i="12"/>
  <c r="M193" i="12"/>
  <c r="O193" i="12"/>
  <c r="Q193" i="12"/>
  <c r="U193" i="12"/>
  <c r="G194" i="12"/>
  <c r="M194" i="12" s="1"/>
  <c r="I194" i="12"/>
  <c r="K194" i="12"/>
  <c r="O194" i="12"/>
  <c r="Q194" i="12"/>
  <c r="U194" i="12"/>
  <c r="G195" i="12"/>
  <c r="I195" i="12"/>
  <c r="K195" i="12"/>
  <c r="M195" i="12"/>
  <c r="O195" i="12"/>
  <c r="Q195" i="12"/>
  <c r="U195" i="12"/>
  <c r="G196" i="12"/>
  <c r="I196" i="12"/>
  <c r="K196" i="12"/>
  <c r="M196" i="12"/>
  <c r="O196" i="12"/>
  <c r="Q196" i="12"/>
  <c r="U196" i="12"/>
  <c r="G197" i="12"/>
  <c r="I197" i="12"/>
  <c r="K197" i="12"/>
  <c r="M197" i="12"/>
  <c r="O197" i="12"/>
  <c r="Q197" i="12"/>
  <c r="U197" i="12"/>
  <c r="G198" i="12"/>
  <c r="M198" i="12" s="1"/>
  <c r="I198" i="12"/>
  <c r="K198" i="12"/>
  <c r="O198" i="12"/>
  <c r="Q198" i="12"/>
  <c r="U198" i="12"/>
  <c r="G199" i="12"/>
  <c r="I199" i="12"/>
  <c r="K199" i="12"/>
  <c r="M199" i="12"/>
  <c r="O199" i="12"/>
  <c r="Q199" i="12"/>
  <c r="U199" i="12"/>
  <c r="G200" i="12"/>
  <c r="I200" i="12"/>
  <c r="K200" i="12"/>
  <c r="M200" i="12"/>
  <c r="O200" i="12"/>
  <c r="Q200" i="12"/>
  <c r="U200" i="12"/>
  <c r="G201" i="12"/>
  <c r="I201" i="12"/>
  <c r="K201" i="12"/>
  <c r="M201" i="12"/>
  <c r="O201" i="12"/>
  <c r="Q201" i="12"/>
  <c r="U201" i="12"/>
  <c r="G202" i="12"/>
  <c r="M202" i="12" s="1"/>
  <c r="I202" i="12"/>
  <c r="K202" i="12"/>
  <c r="O202" i="12"/>
  <c r="Q202" i="12"/>
  <c r="U202" i="12"/>
  <c r="G203" i="12"/>
  <c r="I203" i="12"/>
  <c r="K203" i="12"/>
  <c r="M203" i="12"/>
  <c r="O203" i="12"/>
  <c r="Q203" i="12"/>
  <c r="U203" i="12"/>
  <c r="G204" i="12"/>
  <c r="I204" i="12"/>
  <c r="K204" i="12"/>
  <c r="M204" i="12"/>
  <c r="O204" i="12"/>
  <c r="Q204" i="12"/>
  <c r="U204" i="12"/>
  <c r="G205" i="12"/>
  <c r="I205" i="12"/>
  <c r="K205" i="12"/>
  <c r="M205" i="12"/>
  <c r="O205" i="12"/>
  <c r="Q205" i="12"/>
  <c r="U205" i="12"/>
  <c r="G206" i="12"/>
  <c r="M206" i="12" s="1"/>
  <c r="I206" i="12"/>
  <c r="K206" i="12"/>
  <c r="O206" i="12"/>
  <c r="Q206" i="12"/>
  <c r="U206" i="12"/>
  <c r="G207" i="12"/>
  <c r="I207" i="12"/>
  <c r="K207" i="12"/>
  <c r="M207" i="12"/>
  <c r="O207" i="12"/>
  <c r="Q207" i="12"/>
  <c r="U207" i="12"/>
  <c r="G208" i="12"/>
  <c r="I208" i="12"/>
  <c r="K208" i="12"/>
  <c r="M208" i="12"/>
  <c r="O208" i="12"/>
  <c r="Q208" i="12"/>
  <c r="U208" i="12"/>
  <c r="G209" i="12"/>
  <c r="I209" i="12"/>
  <c r="K209" i="12"/>
  <c r="M209" i="12"/>
  <c r="O209" i="12"/>
  <c r="Q209" i="12"/>
  <c r="U209" i="12"/>
  <c r="G210" i="12"/>
  <c r="M210" i="12" s="1"/>
  <c r="I210" i="12"/>
  <c r="K210" i="12"/>
  <c r="O210" i="12"/>
  <c r="Q210" i="12"/>
  <c r="U210" i="12"/>
  <c r="G211" i="12"/>
  <c r="I211" i="12"/>
  <c r="K211" i="12"/>
  <c r="M211" i="12"/>
  <c r="O211" i="12"/>
  <c r="Q211" i="12"/>
  <c r="U211" i="12"/>
  <c r="G212" i="12"/>
  <c r="I212" i="12"/>
  <c r="K212" i="12"/>
  <c r="M212" i="12"/>
  <c r="O212" i="12"/>
  <c r="Q212" i="12"/>
  <c r="U212" i="12"/>
  <c r="G213" i="12"/>
  <c r="I213" i="12"/>
  <c r="K213" i="12"/>
  <c r="M213" i="12"/>
  <c r="O213" i="12"/>
  <c r="Q213" i="12"/>
  <c r="U213" i="12"/>
  <c r="G214" i="12"/>
  <c r="M214" i="12" s="1"/>
  <c r="I214" i="12"/>
  <c r="K214" i="12"/>
  <c r="O214" i="12"/>
  <c r="Q214" i="12"/>
  <c r="U214" i="12"/>
  <c r="G215" i="12"/>
  <c r="I215" i="12"/>
  <c r="K215" i="12"/>
  <c r="M215" i="12"/>
  <c r="O215" i="12"/>
  <c r="Q215" i="12"/>
  <c r="U215" i="12"/>
  <c r="G216" i="12"/>
  <c r="I216" i="12"/>
  <c r="K216" i="12"/>
  <c r="M216" i="12"/>
  <c r="O216" i="12"/>
  <c r="Q216" i="12"/>
  <c r="U216" i="12"/>
  <c r="G217" i="12"/>
  <c r="I217" i="12"/>
  <c r="K217" i="12"/>
  <c r="M217" i="12"/>
  <c r="O217" i="12"/>
  <c r="Q217" i="12"/>
  <c r="U217" i="12"/>
  <c r="G218" i="12"/>
  <c r="M218" i="12" s="1"/>
  <c r="I218" i="12"/>
  <c r="K218" i="12"/>
  <c r="O218" i="12"/>
  <c r="Q218" i="12"/>
  <c r="U218" i="12"/>
  <c r="G219" i="12"/>
  <c r="I219" i="12"/>
  <c r="K219" i="12"/>
  <c r="M219" i="12"/>
  <c r="O219" i="12"/>
  <c r="Q219" i="12"/>
  <c r="U219" i="12"/>
  <c r="G220" i="12"/>
  <c r="I220" i="12"/>
  <c r="K220" i="12"/>
  <c r="M220" i="12"/>
  <c r="O220" i="12"/>
  <c r="Q220" i="12"/>
  <c r="U220" i="12"/>
  <c r="G221" i="12"/>
  <c r="I221" i="12"/>
  <c r="K221" i="12"/>
  <c r="M221" i="12"/>
  <c r="O221" i="12"/>
  <c r="Q221" i="12"/>
  <c r="U221" i="12"/>
  <c r="G222" i="12"/>
  <c r="M222" i="12" s="1"/>
  <c r="I222" i="12"/>
  <c r="K222" i="12"/>
  <c r="O222" i="12"/>
  <c r="Q222" i="12"/>
  <c r="U222" i="12"/>
  <c r="G223" i="12"/>
  <c r="I223" i="12"/>
  <c r="K223" i="12"/>
  <c r="M223" i="12"/>
  <c r="O223" i="12"/>
  <c r="Q223" i="12"/>
  <c r="U223" i="12"/>
  <c r="G224" i="12"/>
  <c r="M224" i="12" s="1"/>
  <c r="I224" i="12"/>
  <c r="K224" i="12"/>
  <c r="O224" i="12"/>
  <c r="Q224" i="12"/>
  <c r="U224" i="12"/>
  <c r="G225" i="12"/>
  <c r="I225" i="12"/>
  <c r="K225" i="12"/>
  <c r="M225" i="12"/>
  <c r="O225" i="12"/>
  <c r="Q225" i="12"/>
  <c r="U225" i="12"/>
  <c r="G226" i="12"/>
  <c r="M226" i="12" s="1"/>
  <c r="I226" i="12"/>
  <c r="K226" i="12"/>
  <c r="O226" i="12"/>
  <c r="Q226" i="12"/>
  <c r="U226" i="12"/>
  <c r="G227" i="12"/>
  <c r="I227" i="12"/>
  <c r="K227" i="12"/>
  <c r="M227" i="12"/>
  <c r="O227" i="12"/>
  <c r="Q227" i="12"/>
  <c r="U227" i="12"/>
  <c r="G228" i="12"/>
  <c r="M228" i="12" s="1"/>
  <c r="I228" i="12"/>
  <c r="K228" i="12"/>
  <c r="O228" i="12"/>
  <c r="Q228" i="12"/>
  <c r="U228" i="12"/>
  <c r="G229" i="12"/>
  <c r="I229" i="12"/>
  <c r="K229" i="12"/>
  <c r="M229" i="12"/>
  <c r="O229" i="12"/>
  <c r="Q229" i="12"/>
  <c r="U229" i="12"/>
  <c r="G230" i="12"/>
  <c r="M230" i="12" s="1"/>
  <c r="I230" i="12"/>
  <c r="K230" i="12"/>
  <c r="O230" i="12"/>
  <c r="Q230" i="12"/>
  <c r="U230" i="12"/>
  <c r="G231" i="12"/>
  <c r="I231" i="12"/>
  <c r="K231" i="12"/>
  <c r="M231" i="12"/>
  <c r="O231" i="12"/>
  <c r="Q231" i="12"/>
  <c r="U231" i="12"/>
  <c r="G232" i="12"/>
  <c r="M232" i="12" s="1"/>
  <c r="I232" i="12"/>
  <c r="K232" i="12"/>
  <c r="O232" i="12"/>
  <c r="Q232" i="12"/>
  <c r="U232" i="12"/>
  <c r="G233" i="12"/>
  <c r="I233" i="12"/>
  <c r="K233" i="12"/>
  <c r="M233" i="12"/>
  <c r="O233" i="12"/>
  <c r="Q233" i="12"/>
  <c r="U233" i="12"/>
  <c r="G234" i="12"/>
  <c r="M234" i="12" s="1"/>
  <c r="I234" i="12"/>
  <c r="K234" i="12"/>
  <c r="O234" i="12"/>
  <c r="Q234" i="12"/>
  <c r="U234" i="12"/>
  <c r="G235" i="12"/>
  <c r="I235" i="12"/>
  <c r="K235" i="12"/>
  <c r="M235" i="12"/>
  <c r="O235" i="12"/>
  <c r="Q235" i="12"/>
  <c r="U235" i="12"/>
  <c r="G236" i="12"/>
  <c r="M236" i="12" s="1"/>
  <c r="I236" i="12"/>
  <c r="K236" i="12"/>
  <c r="O236" i="12"/>
  <c r="Q236" i="12"/>
  <c r="U236" i="12"/>
  <c r="G237" i="12"/>
  <c r="I237" i="12"/>
  <c r="K237" i="12"/>
  <c r="M237" i="12"/>
  <c r="O237" i="12"/>
  <c r="Q237" i="12"/>
  <c r="U237" i="12"/>
  <c r="G238" i="12"/>
  <c r="M238" i="12" s="1"/>
  <c r="I238" i="12"/>
  <c r="K238" i="12"/>
  <c r="O238" i="12"/>
  <c r="Q238" i="12"/>
  <c r="U238" i="12"/>
  <c r="G239" i="12"/>
  <c r="M239" i="12" s="1"/>
  <c r="I239" i="12"/>
  <c r="K239" i="12"/>
  <c r="O239" i="12"/>
  <c r="Q239" i="12"/>
  <c r="U239" i="12"/>
  <c r="G240" i="12"/>
  <c r="M240" i="12" s="1"/>
  <c r="I240" i="12"/>
  <c r="K240" i="12"/>
  <c r="O240" i="12"/>
  <c r="Q240" i="12"/>
  <c r="U240" i="12"/>
  <c r="G242" i="12"/>
  <c r="M242" i="12" s="1"/>
  <c r="I242" i="12"/>
  <c r="I241" i="12" s="1"/>
  <c r="K242" i="12"/>
  <c r="O242" i="12"/>
  <c r="O241" i="12" s="1"/>
  <c r="Q242" i="12"/>
  <c r="Q241" i="12" s="1"/>
  <c r="U242" i="12"/>
  <c r="G243" i="12"/>
  <c r="M243" i="12" s="1"/>
  <c r="I243" i="12"/>
  <c r="K243" i="12"/>
  <c r="O243" i="12"/>
  <c r="Q243" i="12"/>
  <c r="U243" i="12"/>
  <c r="U241" i="12" s="1"/>
  <c r="G244" i="12"/>
  <c r="I244" i="12"/>
  <c r="K244" i="12"/>
  <c r="K241" i="12" s="1"/>
  <c r="M244" i="12"/>
  <c r="O244" i="12"/>
  <c r="Q244" i="12"/>
  <c r="U244" i="12"/>
  <c r="G245" i="12"/>
  <c r="I245" i="12"/>
  <c r="K245" i="12"/>
  <c r="M245" i="12"/>
  <c r="O245" i="12"/>
  <c r="Q245" i="12"/>
  <c r="U245" i="12"/>
  <c r="G246" i="12"/>
  <c r="M246" i="12" s="1"/>
  <c r="I246" i="12"/>
  <c r="K246" i="12"/>
  <c r="O246" i="12"/>
  <c r="Q246" i="12"/>
  <c r="U246" i="12"/>
  <c r="G247" i="12"/>
  <c r="M247" i="12" s="1"/>
  <c r="I247" i="12"/>
  <c r="K247" i="12"/>
  <c r="O247" i="12"/>
  <c r="Q247" i="12"/>
  <c r="U247" i="12"/>
  <c r="G248" i="12"/>
  <c r="I248" i="12"/>
  <c r="K248" i="12"/>
  <c r="M248" i="12"/>
  <c r="O248" i="12"/>
  <c r="Q248" i="12"/>
  <c r="U248" i="12"/>
  <c r="G249" i="12"/>
  <c r="I249" i="12"/>
  <c r="K249" i="12"/>
  <c r="M249" i="12"/>
  <c r="O249" i="12"/>
  <c r="Q249" i="12"/>
  <c r="U249" i="12"/>
  <c r="G250" i="12"/>
  <c r="M250" i="12" s="1"/>
  <c r="I250" i="12"/>
  <c r="K250" i="12"/>
  <c r="O250" i="12"/>
  <c r="Q250" i="12"/>
  <c r="U250" i="12"/>
  <c r="G251" i="12"/>
  <c r="M251" i="12" s="1"/>
  <c r="I251" i="12"/>
  <c r="K251" i="12"/>
  <c r="O251" i="12"/>
  <c r="Q251" i="12"/>
  <c r="U251" i="12"/>
  <c r="G252" i="12"/>
  <c r="I252" i="12"/>
  <c r="K252" i="12"/>
  <c r="M252" i="12"/>
  <c r="O252" i="12"/>
  <c r="Q252" i="12"/>
  <c r="U252" i="12"/>
  <c r="G253" i="12"/>
  <c r="I253" i="12"/>
  <c r="K253" i="12"/>
  <c r="M253" i="12"/>
  <c r="O253" i="12"/>
  <c r="Q253" i="12"/>
  <c r="U253" i="12"/>
  <c r="G254" i="12"/>
  <c r="M254" i="12" s="1"/>
  <c r="I254" i="12"/>
  <c r="K254" i="12"/>
  <c r="O254" i="12"/>
  <c r="Q254" i="12"/>
  <c r="U254" i="12"/>
  <c r="G255" i="12"/>
  <c r="M255" i="12" s="1"/>
  <c r="I255" i="12"/>
  <c r="K255" i="12"/>
  <c r="O255" i="12"/>
  <c r="Q255" i="12"/>
  <c r="U255" i="12"/>
  <c r="G256" i="12"/>
  <c r="I256" i="12"/>
  <c r="K256" i="12"/>
  <c r="M256" i="12"/>
  <c r="O256" i="12"/>
  <c r="Q256" i="12"/>
  <c r="U256" i="12"/>
  <c r="G257" i="12"/>
  <c r="I257" i="12"/>
  <c r="K257" i="12"/>
  <c r="M257" i="12"/>
  <c r="O257" i="12"/>
  <c r="Q257" i="12"/>
  <c r="U257" i="12"/>
  <c r="G258" i="12"/>
  <c r="M258" i="12" s="1"/>
  <c r="I258" i="12"/>
  <c r="K258" i="12"/>
  <c r="O258" i="12"/>
  <c r="Q258" i="12"/>
  <c r="U258" i="12"/>
  <c r="G259" i="12"/>
  <c r="M259" i="12" s="1"/>
  <c r="I259" i="12"/>
  <c r="K259" i="12"/>
  <c r="O259" i="12"/>
  <c r="Q259" i="12"/>
  <c r="U259" i="12"/>
  <c r="G260" i="12"/>
  <c r="M260" i="12" s="1"/>
  <c r="I260" i="12"/>
  <c r="K260" i="12"/>
  <c r="O260" i="12"/>
  <c r="Q260" i="12"/>
  <c r="U260" i="12"/>
  <c r="G261" i="12"/>
  <c r="I261" i="12"/>
  <c r="K261" i="12"/>
  <c r="M261" i="12"/>
  <c r="O261" i="12"/>
  <c r="Q261" i="12"/>
  <c r="U261" i="12"/>
  <c r="G262" i="12"/>
  <c r="M262" i="12" s="1"/>
  <c r="I262" i="12"/>
  <c r="K262" i="12"/>
  <c r="O262" i="12"/>
  <c r="Q262" i="12"/>
  <c r="U262" i="12"/>
  <c r="G263" i="12"/>
  <c r="M263" i="12" s="1"/>
  <c r="I263" i="12"/>
  <c r="K263" i="12"/>
  <c r="O263" i="12"/>
  <c r="Q263" i="12"/>
  <c r="U263" i="12"/>
  <c r="G264" i="12"/>
  <c r="I264" i="12"/>
  <c r="K264" i="12"/>
  <c r="M264" i="12"/>
  <c r="O264" i="12"/>
  <c r="Q264" i="12"/>
  <c r="U264" i="12"/>
  <c r="G265" i="12"/>
  <c r="I265" i="12"/>
  <c r="K265" i="12"/>
  <c r="M265" i="12"/>
  <c r="O265" i="12"/>
  <c r="Q265" i="12"/>
  <c r="U265" i="12"/>
  <c r="G266" i="12"/>
  <c r="M266" i="12" s="1"/>
  <c r="I266" i="12"/>
  <c r="K266" i="12"/>
  <c r="O266" i="12"/>
  <c r="Q266" i="12"/>
  <c r="U266" i="12"/>
  <c r="G267" i="12"/>
  <c r="M267" i="12" s="1"/>
  <c r="I267" i="12"/>
  <c r="K267" i="12"/>
  <c r="O267" i="12"/>
  <c r="Q267" i="12"/>
  <c r="U267" i="12"/>
  <c r="G268" i="12"/>
  <c r="I268" i="12"/>
  <c r="K268" i="12"/>
  <c r="M268" i="12"/>
  <c r="O268" i="12"/>
  <c r="Q268" i="12"/>
  <c r="U268" i="12"/>
  <c r="G269" i="12"/>
  <c r="I269" i="12"/>
  <c r="K269" i="12"/>
  <c r="M269" i="12"/>
  <c r="O269" i="12"/>
  <c r="Q269" i="12"/>
  <c r="U269" i="12"/>
  <c r="G270" i="12"/>
  <c r="M270" i="12" s="1"/>
  <c r="I270" i="12"/>
  <c r="K270" i="12"/>
  <c r="O270" i="12"/>
  <c r="Q270" i="12"/>
  <c r="U270" i="12"/>
  <c r="G271" i="12"/>
  <c r="M271" i="12" s="1"/>
  <c r="I271" i="12"/>
  <c r="K271" i="12"/>
  <c r="O271" i="12"/>
  <c r="Q271" i="12"/>
  <c r="U271" i="12"/>
  <c r="G273" i="12"/>
  <c r="I273" i="12"/>
  <c r="I272" i="12" s="1"/>
  <c r="K273" i="12"/>
  <c r="M273" i="12"/>
  <c r="O273" i="12"/>
  <c r="Q273" i="12"/>
  <c r="Q272" i="12" s="1"/>
  <c r="U273" i="12"/>
  <c r="G274" i="12"/>
  <c r="G272" i="12" s="1"/>
  <c r="I274" i="12"/>
  <c r="K274" i="12"/>
  <c r="O274" i="12"/>
  <c r="O272" i="12" s="1"/>
  <c r="Q274" i="12"/>
  <c r="U274" i="12"/>
  <c r="G275" i="12"/>
  <c r="I275" i="12"/>
  <c r="K275" i="12"/>
  <c r="M275" i="12"/>
  <c r="O275" i="12"/>
  <c r="Q275" i="12"/>
  <c r="U275" i="12"/>
  <c r="G276" i="12"/>
  <c r="M276" i="12" s="1"/>
  <c r="I276" i="12"/>
  <c r="K276" i="12"/>
  <c r="K272" i="12" s="1"/>
  <c r="O276" i="12"/>
  <c r="Q276" i="12"/>
  <c r="U276" i="12"/>
  <c r="U272" i="12" s="1"/>
  <c r="G277" i="12"/>
  <c r="I277" i="12"/>
  <c r="K277" i="12"/>
  <c r="M277" i="12"/>
  <c r="O277" i="12"/>
  <c r="Q277" i="12"/>
  <c r="U277" i="12"/>
  <c r="G278" i="12"/>
  <c r="M278" i="12" s="1"/>
  <c r="I278" i="12"/>
  <c r="K278" i="12"/>
  <c r="O278" i="12"/>
  <c r="Q278" i="12"/>
  <c r="U278" i="12"/>
  <c r="G279" i="12"/>
  <c r="M279" i="12" s="1"/>
  <c r="I279" i="12"/>
  <c r="K279" i="12"/>
  <c r="O279" i="12"/>
  <c r="Q279" i="12"/>
  <c r="U279" i="12"/>
  <c r="G280" i="12"/>
  <c r="M280" i="12" s="1"/>
  <c r="I280" i="12"/>
  <c r="K280" i="12"/>
  <c r="O280" i="12"/>
  <c r="Q280" i="12"/>
  <c r="U280" i="12"/>
  <c r="G281" i="12"/>
  <c r="I281" i="12"/>
  <c r="K281" i="12"/>
  <c r="M281" i="12"/>
  <c r="O281" i="12"/>
  <c r="Q281" i="12"/>
  <c r="U281" i="12"/>
  <c r="G282" i="12"/>
  <c r="M282" i="12" s="1"/>
  <c r="I282" i="12"/>
  <c r="K282" i="12"/>
  <c r="O282" i="12"/>
  <c r="Q282" i="12"/>
  <c r="U282" i="12"/>
  <c r="G283" i="12"/>
  <c r="M283" i="12" s="1"/>
  <c r="I283" i="12"/>
  <c r="K283" i="12"/>
  <c r="O283" i="12"/>
  <c r="Q283" i="12"/>
  <c r="U283" i="12"/>
  <c r="G284" i="12"/>
  <c r="M284" i="12" s="1"/>
  <c r="I284" i="12"/>
  <c r="K284" i="12"/>
  <c r="O284" i="12"/>
  <c r="Q284" i="12"/>
  <c r="U284" i="12"/>
  <c r="G285" i="12"/>
  <c r="I285" i="12"/>
  <c r="K285" i="12"/>
  <c r="M285" i="12"/>
  <c r="O285" i="12"/>
  <c r="Q285" i="12"/>
  <c r="U285" i="12"/>
  <c r="G286" i="12"/>
  <c r="M286" i="12" s="1"/>
  <c r="I286" i="12"/>
  <c r="K286" i="12"/>
  <c r="O286" i="12"/>
  <c r="Q286" i="12"/>
  <c r="U286" i="12"/>
  <c r="G287" i="12"/>
  <c r="M287" i="12" s="1"/>
  <c r="I287" i="12"/>
  <c r="K287" i="12"/>
  <c r="O287" i="12"/>
  <c r="Q287" i="12"/>
  <c r="U287" i="12"/>
  <c r="G288" i="12"/>
  <c r="M288" i="12" s="1"/>
  <c r="I288" i="12"/>
  <c r="K288" i="12"/>
  <c r="O288" i="12"/>
  <c r="Q288" i="12"/>
  <c r="U288" i="12"/>
  <c r="G289" i="12"/>
  <c r="I289" i="12"/>
  <c r="K289" i="12"/>
  <c r="M289" i="12"/>
  <c r="O289" i="12"/>
  <c r="Q289" i="12"/>
  <c r="U289" i="12"/>
  <c r="G291" i="12"/>
  <c r="M291" i="12" s="1"/>
  <c r="I291" i="12"/>
  <c r="K291" i="12"/>
  <c r="O291" i="12"/>
  <c r="Q291" i="12"/>
  <c r="U291" i="12"/>
  <c r="G292" i="12"/>
  <c r="M292" i="12" s="1"/>
  <c r="I292" i="12"/>
  <c r="K292" i="12"/>
  <c r="O292" i="12"/>
  <c r="Q292" i="12"/>
  <c r="U292" i="12"/>
  <c r="G293" i="12"/>
  <c r="M293" i="12" s="1"/>
  <c r="I293" i="12"/>
  <c r="K293" i="12"/>
  <c r="O293" i="12"/>
  <c r="Q293" i="12"/>
  <c r="U293" i="12"/>
  <c r="G294" i="12"/>
  <c r="I294" i="12"/>
  <c r="K294" i="12"/>
  <c r="M294" i="12"/>
  <c r="O294" i="12"/>
  <c r="Q294" i="12"/>
  <c r="U294" i="12"/>
  <c r="G295" i="12"/>
  <c r="M295" i="12" s="1"/>
  <c r="I295" i="12"/>
  <c r="K295" i="12"/>
  <c r="O295" i="12"/>
  <c r="Q295" i="12"/>
  <c r="U295" i="12"/>
  <c r="G296" i="12"/>
  <c r="M296" i="12" s="1"/>
  <c r="I296" i="12"/>
  <c r="K296" i="12"/>
  <c r="O296" i="12"/>
  <c r="Q296" i="12"/>
  <c r="U296" i="12"/>
  <c r="G297" i="12"/>
  <c r="M297" i="12" s="1"/>
  <c r="I297" i="12"/>
  <c r="K297" i="12"/>
  <c r="O297" i="12"/>
  <c r="Q297" i="12"/>
  <c r="U297" i="12"/>
  <c r="G298" i="12"/>
  <c r="I298" i="12"/>
  <c r="K298" i="12"/>
  <c r="M298" i="12"/>
  <c r="O298" i="12"/>
  <c r="Q298" i="12"/>
  <c r="U298" i="12"/>
  <c r="G299" i="12"/>
  <c r="M299" i="12" s="1"/>
  <c r="I299" i="12"/>
  <c r="K299" i="12"/>
  <c r="O299" i="12"/>
  <c r="Q299" i="12"/>
  <c r="U299" i="12"/>
  <c r="G301" i="12"/>
  <c r="M301" i="12" s="1"/>
  <c r="I301" i="12"/>
  <c r="I300" i="12" s="1"/>
  <c r="K301" i="12"/>
  <c r="K300" i="12" s="1"/>
  <c r="O301" i="12"/>
  <c r="Q301" i="12"/>
  <c r="Q300" i="12" s="1"/>
  <c r="U301" i="12"/>
  <c r="U300" i="12" s="1"/>
  <c r="G302" i="12"/>
  <c r="I302" i="12"/>
  <c r="K302" i="12"/>
  <c r="M302" i="12"/>
  <c r="O302" i="12"/>
  <c r="Q302" i="12"/>
  <c r="U302" i="12"/>
  <c r="G303" i="12"/>
  <c r="I303" i="12"/>
  <c r="K303" i="12"/>
  <c r="M303" i="12"/>
  <c r="O303" i="12"/>
  <c r="Q303" i="12"/>
  <c r="U303" i="12"/>
  <c r="G304" i="12"/>
  <c r="M304" i="12" s="1"/>
  <c r="I304" i="12"/>
  <c r="K304" i="12"/>
  <c r="O304" i="12"/>
  <c r="O300" i="12" s="1"/>
  <c r="Q304" i="12"/>
  <c r="U304" i="12"/>
  <c r="G306" i="12"/>
  <c r="I306" i="12"/>
  <c r="K306" i="12"/>
  <c r="K305" i="12" s="1"/>
  <c r="M306" i="12"/>
  <c r="O306" i="12"/>
  <c r="Q306" i="12"/>
  <c r="U306" i="12"/>
  <c r="U305" i="12" s="1"/>
  <c r="G308" i="12"/>
  <c r="G305" i="12" s="1"/>
  <c r="I308" i="12"/>
  <c r="K308" i="12"/>
  <c r="M308" i="12"/>
  <c r="O308" i="12"/>
  <c r="O305" i="12" s="1"/>
  <c r="Q308" i="12"/>
  <c r="U308" i="12"/>
  <c r="G310" i="12"/>
  <c r="M310" i="12" s="1"/>
  <c r="I310" i="12"/>
  <c r="K310" i="12"/>
  <c r="O310" i="12"/>
  <c r="Q310" i="12"/>
  <c r="U310" i="12"/>
  <c r="G312" i="12"/>
  <c r="M312" i="12" s="1"/>
  <c r="I312" i="12"/>
  <c r="I305" i="12" s="1"/>
  <c r="K312" i="12"/>
  <c r="O312" i="12"/>
  <c r="Q312" i="12"/>
  <c r="Q305" i="12" s="1"/>
  <c r="U312" i="12"/>
  <c r="G314" i="12"/>
  <c r="I314" i="12"/>
  <c r="K314" i="12"/>
  <c r="M314" i="12"/>
  <c r="O314" i="12"/>
  <c r="Q314" i="12"/>
  <c r="U314" i="12"/>
  <c r="G316" i="12"/>
  <c r="I316" i="12"/>
  <c r="K316" i="12"/>
  <c r="M316" i="12"/>
  <c r="O316" i="12"/>
  <c r="Q316" i="12"/>
  <c r="U316" i="12"/>
  <c r="G318" i="12"/>
  <c r="M318" i="12" s="1"/>
  <c r="I318" i="12"/>
  <c r="K318" i="12"/>
  <c r="O318" i="12"/>
  <c r="Q318" i="12"/>
  <c r="U318" i="12"/>
  <c r="G320" i="12"/>
  <c r="M320" i="12" s="1"/>
  <c r="I320" i="12"/>
  <c r="K320" i="12"/>
  <c r="O320" i="12"/>
  <c r="Q320" i="12"/>
  <c r="U320" i="12"/>
  <c r="G322" i="12"/>
  <c r="I322" i="12"/>
  <c r="K322" i="12"/>
  <c r="M322" i="12"/>
  <c r="O322" i="12"/>
  <c r="Q322" i="12"/>
  <c r="U322" i="12"/>
  <c r="G324" i="12"/>
  <c r="I324" i="12"/>
  <c r="K324" i="12"/>
  <c r="M324" i="12"/>
  <c r="O324" i="12"/>
  <c r="Q324" i="12"/>
  <c r="U324" i="12"/>
  <c r="G326" i="12"/>
  <c r="M326" i="12" s="1"/>
  <c r="I326" i="12"/>
  <c r="K326" i="12"/>
  <c r="O326" i="12"/>
  <c r="Q326" i="12"/>
  <c r="U326" i="12"/>
  <c r="G328" i="12"/>
  <c r="M328" i="12" s="1"/>
  <c r="I328" i="12"/>
  <c r="K328" i="12"/>
  <c r="O328" i="12"/>
  <c r="Q328" i="12"/>
  <c r="U328" i="12"/>
  <c r="G330" i="12"/>
  <c r="I330" i="12"/>
  <c r="K330" i="12"/>
  <c r="M330" i="12"/>
  <c r="O330" i="12"/>
  <c r="Q330" i="12"/>
  <c r="U330" i="12"/>
  <c r="G332" i="12"/>
  <c r="I332" i="12"/>
  <c r="K332" i="12"/>
  <c r="M332" i="12"/>
  <c r="O332" i="12"/>
  <c r="Q332" i="12"/>
  <c r="U332" i="12"/>
  <c r="G334" i="12"/>
  <c r="M334" i="12" s="1"/>
  <c r="I334" i="12"/>
  <c r="K334" i="12"/>
  <c r="O334" i="12"/>
  <c r="Q334" i="12"/>
  <c r="U334" i="12"/>
  <c r="G336" i="12"/>
  <c r="M336" i="12" s="1"/>
  <c r="I336" i="12"/>
  <c r="K336" i="12"/>
  <c r="O336" i="12"/>
  <c r="Q336" i="12"/>
  <c r="U336" i="12"/>
  <c r="G338" i="12"/>
  <c r="I338" i="12"/>
  <c r="K338" i="12"/>
  <c r="M338" i="12"/>
  <c r="O338" i="12"/>
  <c r="Q338" i="12"/>
  <c r="U338" i="12"/>
  <c r="G340" i="12"/>
  <c r="I340" i="12"/>
  <c r="K340" i="12"/>
  <c r="M340" i="12"/>
  <c r="O340" i="12"/>
  <c r="Q340" i="12"/>
  <c r="U340" i="12"/>
  <c r="G342" i="12"/>
  <c r="M342" i="12" s="1"/>
  <c r="I342" i="12"/>
  <c r="K342" i="12"/>
  <c r="O342" i="12"/>
  <c r="Q342" i="12"/>
  <c r="U342" i="12"/>
  <c r="G344" i="12"/>
  <c r="M344" i="12" s="1"/>
  <c r="I344" i="12"/>
  <c r="K344" i="12"/>
  <c r="O344" i="12"/>
  <c r="Q344" i="12"/>
  <c r="U344" i="12"/>
  <c r="G346" i="12"/>
  <c r="I346" i="12"/>
  <c r="K346" i="12"/>
  <c r="M346" i="12"/>
  <c r="O346" i="12"/>
  <c r="Q346" i="12"/>
  <c r="U346" i="12"/>
  <c r="G348" i="12"/>
  <c r="I348" i="12"/>
  <c r="K348" i="12"/>
  <c r="M348" i="12"/>
  <c r="O348" i="12"/>
  <c r="Q348" i="12"/>
  <c r="U348" i="12"/>
  <c r="G350" i="12"/>
  <c r="M350" i="12" s="1"/>
  <c r="I350" i="12"/>
  <c r="K350" i="12"/>
  <c r="O350" i="12"/>
  <c r="Q350" i="12"/>
  <c r="U350" i="12"/>
  <c r="G352" i="12"/>
  <c r="I352" i="12"/>
  <c r="K352" i="12"/>
  <c r="K351" i="12" s="1"/>
  <c r="M352" i="12"/>
  <c r="O352" i="12"/>
  <c r="Q352" i="12"/>
  <c r="U352" i="12"/>
  <c r="U351" i="12" s="1"/>
  <c r="G353" i="12"/>
  <c r="G351" i="12" s="1"/>
  <c r="I353" i="12"/>
  <c r="K353" i="12"/>
  <c r="M353" i="12"/>
  <c r="O353" i="12"/>
  <c r="O351" i="12" s="1"/>
  <c r="Q353" i="12"/>
  <c r="U353" i="12"/>
  <c r="G354" i="12"/>
  <c r="M354" i="12" s="1"/>
  <c r="I354" i="12"/>
  <c r="K354" i="12"/>
  <c r="O354" i="12"/>
  <c r="Q354" i="12"/>
  <c r="U354" i="12"/>
  <c r="G355" i="12"/>
  <c r="M355" i="12" s="1"/>
  <c r="I355" i="12"/>
  <c r="I351" i="12" s="1"/>
  <c r="K355" i="12"/>
  <c r="O355" i="12"/>
  <c r="Q355" i="12"/>
  <c r="Q351" i="12" s="1"/>
  <c r="U355" i="12"/>
  <c r="G356" i="12"/>
  <c r="I356" i="12"/>
  <c r="K356" i="12"/>
  <c r="M356" i="12"/>
  <c r="O356" i="12"/>
  <c r="Q356" i="12"/>
  <c r="U356" i="12"/>
  <c r="G357" i="12"/>
  <c r="I357" i="12"/>
  <c r="K357" i="12"/>
  <c r="M357" i="12"/>
  <c r="O357" i="12"/>
  <c r="Q357" i="12"/>
  <c r="U357" i="12"/>
  <c r="G358" i="12"/>
  <c r="M358" i="12" s="1"/>
  <c r="I358" i="12"/>
  <c r="K358" i="12"/>
  <c r="O358" i="12"/>
  <c r="Q358" i="12"/>
  <c r="U358" i="12"/>
  <c r="G359" i="12"/>
  <c r="M359" i="12" s="1"/>
  <c r="I359" i="12"/>
  <c r="K359" i="12"/>
  <c r="O359" i="12"/>
  <c r="Q359" i="12"/>
  <c r="U359" i="12"/>
  <c r="G360" i="12"/>
  <c r="I360" i="12"/>
  <c r="K360" i="12"/>
  <c r="M360" i="12"/>
  <c r="O360" i="12"/>
  <c r="Q360" i="12"/>
  <c r="U360" i="12"/>
  <c r="G361" i="12"/>
  <c r="I361" i="12"/>
  <c r="K361" i="12"/>
  <c r="M361" i="12"/>
  <c r="O361" i="12"/>
  <c r="Q361" i="12"/>
  <c r="U361" i="12"/>
  <c r="G362" i="12"/>
  <c r="M362" i="12" s="1"/>
  <c r="I362" i="12"/>
  <c r="K362" i="12"/>
  <c r="O362" i="12"/>
  <c r="Q362" i="12"/>
  <c r="U362" i="12"/>
  <c r="G363" i="12"/>
  <c r="M363" i="12" s="1"/>
  <c r="I363" i="12"/>
  <c r="K363" i="12"/>
  <c r="O363" i="12"/>
  <c r="Q363" i="12"/>
  <c r="U363" i="12"/>
  <c r="G364" i="12"/>
  <c r="I364" i="12"/>
  <c r="K364" i="12"/>
  <c r="M364" i="12"/>
  <c r="O364" i="12"/>
  <c r="Q364" i="12"/>
  <c r="U364" i="12"/>
  <c r="G365" i="12"/>
  <c r="I365" i="12"/>
  <c r="K365" i="12"/>
  <c r="M365" i="12"/>
  <c r="O365" i="12"/>
  <c r="Q365" i="12"/>
  <c r="U365" i="12"/>
  <c r="G366" i="12"/>
  <c r="M366" i="12" s="1"/>
  <c r="I366" i="12"/>
  <c r="K366" i="12"/>
  <c r="O366" i="12"/>
  <c r="Q366" i="12"/>
  <c r="U366" i="12"/>
  <c r="G367" i="12"/>
  <c r="M367" i="12" s="1"/>
  <c r="I367" i="12"/>
  <c r="K367" i="12"/>
  <c r="O367" i="12"/>
  <c r="Q367" i="12"/>
  <c r="U367" i="12"/>
  <c r="G368" i="12"/>
  <c r="I368" i="12"/>
  <c r="K368" i="12"/>
  <c r="M368" i="12"/>
  <c r="O368" i="12"/>
  <c r="Q368" i="12"/>
  <c r="U368" i="12"/>
  <c r="G369" i="12"/>
  <c r="I369" i="12"/>
  <c r="K369" i="12"/>
  <c r="M369" i="12"/>
  <c r="O369" i="12"/>
  <c r="Q369" i="12"/>
  <c r="U369" i="12"/>
  <c r="G370" i="12"/>
  <c r="M370" i="12" s="1"/>
  <c r="I370" i="12"/>
  <c r="K370" i="12"/>
  <c r="O370" i="12"/>
  <c r="Q370" i="12"/>
  <c r="U370" i="12"/>
  <c r="G371" i="12"/>
  <c r="M371" i="12" s="1"/>
  <c r="I371" i="12"/>
  <c r="K371" i="12"/>
  <c r="O371" i="12"/>
  <c r="Q371" i="12"/>
  <c r="U371" i="12"/>
  <c r="G372" i="12"/>
  <c r="I372" i="12"/>
  <c r="K372" i="12"/>
  <c r="M372" i="12"/>
  <c r="O372" i="12"/>
  <c r="Q372" i="12"/>
  <c r="U372" i="12"/>
  <c r="G373" i="12"/>
  <c r="I373" i="12"/>
  <c r="K373" i="12"/>
  <c r="M373" i="12"/>
  <c r="O373" i="12"/>
  <c r="Q373" i="12"/>
  <c r="U373" i="12"/>
  <c r="G374" i="12"/>
  <c r="M374" i="12" s="1"/>
  <c r="I374" i="12"/>
  <c r="K374" i="12"/>
  <c r="O374" i="12"/>
  <c r="Q374" i="12"/>
  <c r="U374" i="12"/>
  <c r="G375" i="12"/>
  <c r="M375" i="12" s="1"/>
  <c r="I375" i="12"/>
  <c r="K375" i="12"/>
  <c r="O375" i="12"/>
  <c r="Q375" i="12"/>
  <c r="U375" i="12"/>
  <c r="G376" i="12"/>
  <c r="I376" i="12"/>
  <c r="K376" i="12"/>
  <c r="M376" i="12"/>
  <c r="O376" i="12"/>
  <c r="Q376" i="12"/>
  <c r="U376" i="12"/>
  <c r="G377" i="12"/>
  <c r="I377" i="12"/>
  <c r="K377" i="12"/>
  <c r="M377" i="12"/>
  <c r="O377" i="12"/>
  <c r="Q377" i="12"/>
  <c r="U377" i="12"/>
  <c r="G379" i="12"/>
  <c r="M379" i="12" s="1"/>
  <c r="I379" i="12"/>
  <c r="K379" i="12"/>
  <c r="O379" i="12"/>
  <c r="Q379" i="12"/>
  <c r="U379" i="12"/>
  <c r="G380" i="12"/>
  <c r="M380" i="12" s="1"/>
  <c r="I380" i="12"/>
  <c r="K380" i="12"/>
  <c r="O380" i="12"/>
  <c r="Q380" i="12"/>
  <c r="U380" i="12"/>
  <c r="G381" i="12"/>
  <c r="I381" i="12"/>
  <c r="K381" i="12"/>
  <c r="M381" i="12"/>
  <c r="O381" i="12"/>
  <c r="Q381" i="12"/>
  <c r="U381" i="12"/>
  <c r="G382" i="12"/>
  <c r="I382" i="12"/>
  <c r="K382" i="12"/>
  <c r="M382" i="12"/>
  <c r="O382" i="12"/>
  <c r="Q382" i="12"/>
  <c r="U382" i="12"/>
  <c r="G383" i="12"/>
  <c r="M383" i="12" s="1"/>
  <c r="I383" i="12"/>
  <c r="K383" i="12"/>
  <c r="O383" i="12"/>
  <c r="Q383" i="12"/>
  <c r="U383" i="12"/>
  <c r="G384" i="12"/>
  <c r="M384" i="12" s="1"/>
  <c r="I384" i="12"/>
  <c r="K384" i="12"/>
  <c r="O384" i="12"/>
  <c r="Q384" i="12"/>
  <c r="U384" i="12"/>
  <c r="G386" i="12"/>
  <c r="I386" i="12"/>
  <c r="K386" i="12"/>
  <c r="M386" i="12"/>
  <c r="O386" i="12"/>
  <c r="Q386" i="12"/>
  <c r="U386" i="12"/>
  <c r="G388" i="12"/>
  <c r="I388" i="12"/>
  <c r="K388" i="12"/>
  <c r="M388" i="12"/>
  <c r="O388" i="12"/>
  <c r="Q388" i="12"/>
  <c r="U388" i="12"/>
  <c r="G391" i="12"/>
  <c r="M391" i="12" s="1"/>
  <c r="I391" i="12"/>
  <c r="K391" i="12"/>
  <c r="O391" i="12"/>
  <c r="Q391" i="12"/>
  <c r="U391" i="12"/>
  <c r="G394" i="12"/>
  <c r="M394" i="12" s="1"/>
  <c r="I394" i="12"/>
  <c r="K394" i="12"/>
  <c r="O394" i="12"/>
  <c r="Q394" i="12"/>
  <c r="U394" i="12"/>
  <c r="G395" i="12"/>
  <c r="I395" i="12"/>
  <c r="K395" i="12"/>
  <c r="M395" i="12"/>
  <c r="O395" i="12"/>
  <c r="Q395" i="12"/>
  <c r="U395" i="12"/>
  <c r="G396" i="12"/>
  <c r="I396" i="12"/>
  <c r="K396" i="12"/>
  <c r="M396" i="12"/>
  <c r="O396" i="12"/>
  <c r="Q396" i="12"/>
  <c r="U396" i="12"/>
  <c r="G397" i="12"/>
  <c r="M397" i="12" s="1"/>
  <c r="I397" i="12"/>
  <c r="K397" i="12"/>
  <c r="O397" i="12"/>
  <c r="Q397" i="12"/>
  <c r="U397" i="12"/>
  <c r="G398" i="12"/>
  <c r="M398" i="12" s="1"/>
  <c r="I398" i="12"/>
  <c r="K398" i="12"/>
  <c r="O398" i="12"/>
  <c r="Q398" i="12"/>
  <c r="U398" i="12"/>
  <c r="G399" i="12"/>
  <c r="I399" i="12"/>
  <c r="K399" i="12"/>
  <c r="M399" i="12"/>
  <c r="O399" i="12"/>
  <c r="Q399" i="12"/>
  <c r="U399" i="12"/>
  <c r="G400" i="12"/>
  <c r="I400" i="12"/>
  <c r="K400" i="12"/>
  <c r="M400" i="12"/>
  <c r="O400" i="12"/>
  <c r="Q400" i="12"/>
  <c r="U400" i="12"/>
  <c r="G401" i="12"/>
  <c r="M401" i="12" s="1"/>
  <c r="I401" i="12"/>
  <c r="K401" i="12"/>
  <c r="O401" i="12"/>
  <c r="Q401" i="12"/>
  <c r="U401" i="12"/>
  <c r="G402" i="12"/>
  <c r="M402" i="12" s="1"/>
  <c r="I402" i="12"/>
  <c r="K402" i="12"/>
  <c r="O402" i="12"/>
  <c r="Q402" i="12"/>
  <c r="U402" i="12"/>
  <c r="G405" i="12"/>
  <c r="I405" i="12"/>
  <c r="K405" i="12"/>
  <c r="M405" i="12"/>
  <c r="O405" i="12"/>
  <c r="Q405" i="12"/>
  <c r="U405" i="12"/>
  <c r="G406" i="12"/>
  <c r="I406" i="12"/>
  <c r="K406" i="12"/>
  <c r="M406" i="12"/>
  <c r="O406" i="12"/>
  <c r="Q406" i="12"/>
  <c r="U406" i="12"/>
  <c r="G410" i="12"/>
  <c r="M410" i="12" s="1"/>
  <c r="I410" i="12"/>
  <c r="K410" i="12"/>
  <c r="O410" i="12"/>
  <c r="Q410" i="12"/>
  <c r="U410" i="12"/>
  <c r="G411" i="12"/>
  <c r="M411" i="12" s="1"/>
  <c r="I411" i="12"/>
  <c r="K411" i="12"/>
  <c r="O411" i="12"/>
  <c r="Q411" i="12"/>
  <c r="U411" i="12"/>
  <c r="G412" i="12"/>
  <c r="I412" i="12"/>
  <c r="K412" i="12"/>
  <c r="M412" i="12"/>
  <c r="O412" i="12"/>
  <c r="Q412" i="12"/>
  <c r="U412" i="12"/>
  <c r="G413" i="12"/>
  <c r="I413" i="12"/>
  <c r="K413" i="12"/>
  <c r="M413" i="12"/>
  <c r="O413" i="12"/>
  <c r="Q413" i="12"/>
  <c r="U413" i="12"/>
  <c r="G414" i="12"/>
  <c r="M414" i="12" s="1"/>
  <c r="I414" i="12"/>
  <c r="K414" i="12"/>
  <c r="O414" i="12"/>
  <c r="Q414" i="12"/>
  <c r="U414" i="12"/>
  <c r="G415" i="12"/>
  <c r="M415" i="12" s="1"/>
  <c r="I415" i="12"/>
  <c r="K415" i="12"/>
  <c r="O415" i="12"/>
  <c r="Q415" i="12"/>
  <c r="U415" i="12"/>
  <c r="G416" i="12"/>
  <c r="I416" i="12"/>
  <c r="K416" i="12"/>
  <c r="M416" i="12"/>
  <c r="O416" i="12"/>
  <c r="Q416" i="12"/>
  <c r="U416" i="12"/>
  <c r="G417" i="12"/>
  <c r="I417" i="12"/>
  <c r="K417" i="12"/>
  <c r="M417" i="12"/>
  <c r="O417" i="12"/>
  <c r="Q417" i="12"/>
  <c r="U417" i="12"/>
  <c r="G418" i="12"/>
  <c r="M418" i="12" s="1"/>
  <c r="I418" i="12"/>
  <c r="K418" i="12"/>
  <c r="O418" i="12"/>
  <c r="Q418" i="12"/>
  <c r="U418" i="12"/>
  <c r="G419" i="12"/>
  <c r="M419" i="12" s="1"/>
  <c r="I419" i="12"/>
  <c r="K419" i="12"/>
  <c r="O419" i="12"/>
  <c r="Q419" i="12"/>
  <c r="U419" i="12"/>
  <c r="G420" i="12"/>
  <c r="I420" i="12"/>
  <c r="K420" i="12"/>
  <c r="M420" i="12"/>
  <c r="O420" i="12"/>
  <c r="Q420" i="12"/>
  <c r="U420" i="12"/>
  <c r="G421" i="12"/>
  <c r="I421" i="12"/>
  <c r="K421" i="12"/>
  <c r="M421" i="12"/>
  <c r="O421" i="12"/>
  <c r="Q421" i="12"/>
  <c r="U421" i="12"/>
  <c r="G422" i="12"/>
  <c r="M422" i="12" s="1"/>
  <c r="I422" i="12"/>
  <c r="K422" i="12"/>
  <c r="O422" i="12"/>
  <c r="Q422" i="12"/>
  <c r="U422" i="12"/>
  <c r="G423" i="12"/>
  <c r="M423" i="12" s="1"/>
  <c r="I423" i="12"/>
  <c r="K423" i="12"/>
  <c r="O423" i="12"/>
  <c r="Q423" i="12"/>
  <c r="U423" i="12"/>
  <c r="G424" i="12"/>
  <c r="I424" i="12"/>
  <c r="K424" i="12"/>
  <c r="M424" i="12"/>
  <c r="O424" i="12"/>
  <c r="Q424" i="12"/>
  <c r="U424" i="12"/>
  <c r="G425" i="12"/>
  <c r="I425" i="12"/>
  <c r="K425" i="12"/>
  <c r="M425" i="12"/>
  <c r="O425" i="12"/>
  <c r="Q425" i="12"/>
  <c r="U425" i="12"/>
  <c r="G426" i="12"/>
  <c r="M426" i="12" s="1"/>
  <c r="I426" i="12"/>
  <c r="K426" i="12"/>
  <c r="O426" i="12"/>
  <c r="Q426" i="12"/>
  <c r="U426" i="12"/>
  <c r="G427" i="12"/>
  <c r="M427" i="12" s="1"/>
  <c r="I427" i="12"/>
  <c r="K427" i="12"/>
  <c r="O427" i="12"/>
  <c r="Q427" i="12"/>
  <c r="U427" i="12"/>
  <c r="G428" i="12"/>
  <c r="I428" i="12"/>
  <c r="K428" i="12"/>
  <c r="M428" i="12"/>
  <c r="O428" i="12"/>
  <c r="Q428" i="12"/>
  <c r="U428" i="12"/>
  <c r="G429" i="12"/>
  <c r="I429" i="12"/>
  <c r="K429" i="12"/>
  <c r="M429" i="12"/>
  <c r="O429" i="12"/>
  <c r="Q429" i="12"/>
  <c r="U429" i="12"/>
  <c r="G430" i="12"/>
  <c r="M430" i="12" s="1"/>
  <c r="I430" i="12"/>
  <c r="K430" i="12"/>
  <c r="O430" i="12"/>
  <c r="Q430" i="12"/>
  <c r="U430" i="12"/>
  <c r="I431" i="12"/>
  <c r="Q431" i="12"/>
  <c r="G432" i="12"/>
  <c r="I432" i="12"/>
  <c r="K432" i="12"/>
  <c r="K431" i="12" s="1"/>
  <c r="M432" i="12"/>
  <c r="M431" i="12" s="1"/>
  <c r="O432" i="12"/>
  <c r="Q432" i="12"/>
  <c r="U432" i="12"/>
  <c r="U431" i="12" s="1"/>
  <c r="G433" i="12"/>
  <c r="G431" i="12" s="1"/>
  <c r="I433" i="12"/>
  <c r="K433" i="12"/>
  <c r="M433" i="12"/>
  <c r="O433" i="12"/>
  <c r="O431" i="12" s="1"/>
  <c r="Q433" i="12"/>
  <c r="U433" i="12"/>
  <c r="G434" i="12"/>
  <c r="M434" i="12" s="1"/>
  <c r="I434" i="12"/>
  <c r="K434" i="12"/>
  <c r="O434" i="12"/>
  <c r="Q434" i="12"/>
  <c r="U434" i="12"/>
  <c r="I435" i="12"/>
  <c r="Q435" i="12"/>
  <c r="G436" i="12"/>
  <c r="I436" i="12"/>
  <c r="K436" i="12"/>
  <c r="K435" i="12" s="1"/>
  <c r="M436" i="12"/>
  <c r="M435" i="12" s="1"/>
  <c r="O436" i="12"/>
  <c r="Q436" i="12"/>
  <c r="U436" i="12"/>
  <c r="U435" i="12" s="1"/>
  <c r="G437" i="12"/>
  <c r="G435" i="12" s="1"/>
  <c r="I437" i="12"/>
  <c r="K437" i="12"/>
  <c r="M437" i="12"/>
  <c r="O437" i="12"/>
  <c r="O435" i="12" s="1"/>
  <c r="Q437" i="12"/>
  <c r="U437" i="12"/>
  <c r="G439" i="12"/>
  <c r="M439" i="12" s="1"/>
  <c r="I439" i="12"/>
  <c r="I438" i="12" s="1"/>
  <c r="K439" i="12"/>
  <c r="K438" i="12" s="1"/>
  <c r="O439" i="12"/>
  <c r="Q439" i="12"/>
  <c r="Q438" i="12" s="1"/>
  <c r="U439" i="12"/>
  <c r="U438" i="12" s="1"/>
  <c r="G440" i="12"/>
  <c r="I440" i="12"/>
  <c r="K440" i="12"/>
  <c r="M440" i="12"/>
  <c r="O440" i="12"/>
  <c r="Q440" i="12"/>
  <c r="U440" i="12"/>
  <c r="G441" i="12"/>
  <c r="I441" i="12"/>
  <c r="K441" i="12"/>
  <c r="M441" i="12"/>
  <c r="O441" i="12"/>
  <c r="Q441" i="12"/>
  <c r="U441" i="12"/>
  <c r="G442" i="12"/>
  <c r="G438" i="12" s="1"/>
  <c r="I442" i="12"/>
  <c r="K442" i="12"/>
  <c r="O442" i="12"/>
  <c r="O438" i="12" s="1"/>
  <c r="Q442" i="12"/>
  <c r="U442" i="12"/>
  <c r="G443" i="12"/>
  <c r="M443" i="12" s="1"/>
  <c r="I443" i="12"/>
  <c r="K443" i="12"/>
  <c r="O443" i="12"/>
  <c r="Q443" i="12"/>
  <c r="U443" i="12"/>
  <c r="G444" i="12"/>
  <c r="I444" i="12"/>
  <c r="K444" i="12"/>
  <c r="M444" i="12"/>
  <c r="O444" i="12"/>
  <c r="Q444" i="12"/>
  <c r="U444" i="12"/>
  <c r="G445" i="12"/>
  <c r="I445" i="12"/>
  <c r="K445" i="12"/>
  <c r="M445" i="12"/>
  <c r="O445" i="12"/>
  <c r="Q445" i="12"/>
  <c r="U445" i="12"/>
  <c r="G446" i="12"/>
  <c r="O446" i="12"/>
  <c r="G447" i="12"/>
  <c r="M447" i="12" s="1"/>
  <c r="M446" i="12" s="1"/>
  <c r="I447" i="12"/>
  <c r="I446" i="12" s="1"/>
  <c r="K447" i="12"/>
  <c r="K446" i="12" s="1"/>
  <c r="O447" i="12"/>
  <c r="Q447" i="12"/>
  <c r="Q446" i="12" s="1"/>
  <c r="U447" i="12"/>
  <c r="U446" i="12" s="1"/>
  <c r="G448" i="12"/>
  <c r="I448" i="12"/>
  <c r="K448" i="12"/>
  <c r="M448" i="12"/>
  <c r="O448" i="12"/>
  <c r="Q448" i="12"/>
  <c r="U448" i="12"/>
  <c r="G449" i="12"/>
  <c r="I449" i="12"/>
  <c r="K449" i="12"/>
  <c r="M449" i="12"/>
  <c r="O449" i="12"/>
  <c r="Q449" i="12"/>
  <c r="U449" i="12"/>
  <c r="G450" i="12"/>
  <c r="G451" i="12"/>
  <c r="M451" i="12" s="1"/>
  <c r="I451" i="12"/>
  <c r="I450" i="12" s="1"/>
  <c r="K451" i="12"/>
  <c r="K450" i="12" s="1"/>
  <c r="O451" i="12"/>
  <c r="Q451" i="12"/>
  <c r="Q450" i="12" s="1"/>
  <c r="U451" i="12"/>
  <c r="U450" i="12" s="1"/>
  <c r="G453" i="12"/>
  <c r="I453" i="12"/>
  <c r="K453" i="12"/>
  <c r="M453" i="12"/>
  <c r="O453" i="12"/>
  <c r="Q453" i="12"/>
  <c r="U453" i="12"/>
  <c r="G454" i="12"/>
  <c r="I454" i="12"/>
  <c r="K454" i="12"/>
  <c r="M454" i="12"/>
  <c r="O454" i="12"/>
  <c r="Q454" i="12"/>
  <c r="U454" i="12"/>
  <c r="G456" i="12"/>
  <c r="M456" i="12" s="1"/>
  <c r="I456" i="12"/>
  <c r="K456" i="12"/>
  <c r="O456" i="12"/>
  <c r="O450" i="12" s="1"/>
  <c r="Q456" i="12"/>
  <c r="U456" i="12"/>
  <c r="G457" i="12"/>
  <c r="M457" i="12" s="1"/>
  <c r="I457" i="12"/>
  <c r="K457" i="12"/>
  <c r="O457" i="12"/>
  <c r="Q457" i="12"/>
  <c r="U457" i="12"/>
  <c r="G458" i="12"/>
  <c r="I458" i="12"/>
  <c r="K458" i="12"/>
  <c r="M458" i="12"/>
  <c r="O458" i="12"/>
  <c r="Q458" i="12"/>
  <c r="U458" i="12"/>
  <c r="G459" i="12"/>
  <c r="I459" i="12"/>
  <c r="K459" i="12"/>
  <c r="M459" i="12"/>
  <c r="O459" i="12"/>
  <c r="Q459" i="12"/>
  <c r="U459" i="12"/>
  <c r="G460" i="12"/>
  <c r="M460" i="12" s="1"/>
  <c r="I460" i="12"/>
  <c r="K460" i="12"/>
  <c r="O460" i="12"/>
  <c r="Q460" i="12"/>
  <c r="U460" i="12"/>
  <c r="G461" i="12"/>
  <c r="M461" i="12" s="1"/>
  <c r="I461" i="12"/>
  <c r="K461" i="12"/>
  <c r="O461" i="12"/>
  <c r="Q461" i="12"/>
  <c r="U461" i="12"/>
  <c r="G462" i="12"/>
  <c r="I462" i="12"/>
  <c r="K462" i="12"/>
  <c r="M462" i="12"/>
  <c r="O462" i="12"/>
  <c r="Q462" i="12"/>
  <c r="U462" i="12"/>
  <c r="G463" i="12"/>
  <c r="I463" i="12"/>
  <c r="K463" i="12"/>
  <c r="M463" i="12"/>
  <c r="O463" i="12"/>
  <c r="Q463" i="12"/>
  <c r="U463" i="12"/>
  <c r="G464" i="12"/>
  <c r="M464" i="12" s="1"/>
  <c r="I464" i="12"/>
  <c r="K464" i="12"/>
  <c r="O464" i="12"/>
  <c r="Q464" i="12"/>
  <c r="U464" i="12"/>
  <c r="G465" i="12"/>
  <c r="M465" i="12" s="1"/>
  <c r="I465" i="12"/>
  <c r="K465" i="12"/>
  <c r="O465" i="12"/>
  <c r="Q465" i="12"/>
  <c r="U465" i="12"/>
  <c r="I20" i="1"/>
  <c r="I19" i="1"/>
  <c r="I18" i="1"/>
  <c r="I17" i="1"/>
  <c r="I16" i="1"/>
  <c r="I64" i="1"/>
  <c r="AZ43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9" i="1" l="1"/>
  <c r="G24" i="1"/>
  <c r="G28" i="1"/>
  <c r="M450" i="12"/>
  <c r="M351" i="12"/>
  <c r="M241" i="12"/>
  <c r="M142" i="12"/>
  <c r="M65" i="12"/>
  <c r="M31" i="12"/>
  <c r="M305" i="12"/>
  <c r="M300" i="12"/>
  <c r="M442" i="12"/>
  <c r="M438" i="12" s="1"/>
  <c r="G241" i="12"/>
  <c r="G31" i="12"/>
  <c r="M20" i="12"/>
  <c r="M8" i="12" s="1"/>
  <c r="M39" i="12"/>
  <c r="M38" i="12" s="1"/>
  <c r="G300" i="12"/>
  <c r="M274" i="12"/>
  <c r="M272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<sst xmlns="http://schemas.openxmlformats.org/spreadsheetml/2006/main" count="1772" uniqueCount="864">
  <si>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</si>
  <si>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</si>
  <si>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</si>
  <si>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</si>
  <si>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</si>
  <si>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</si>
  <si>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</si>
  <si>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</si>
  <si>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</si>
  <si>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</si>
  <si>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</si>
  <si>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</si>
  <si>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</si>
  <si>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</si>
  <si>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</si>
  <si>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</si>
  <si>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</si>
  <si>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</si>
  <si>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</si>
  <si>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</si>
  <si>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</si>
  <si>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</si>
  <si>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</si>
  <si>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</si>
  <si>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</si>
  <si>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</si>
  <si>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</si>
  <si>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</si>
  <si>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</si>
  <si>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</si>
  <si>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</si>
  <si>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</si>
  <si>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</si>
  <si>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</si>
  <si>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</si>
  <si>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</si>
  <si>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</si>
  <si>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</si>
  <si>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</si>
  <si>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</si>
  <si>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</si>
  <si>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</si>
  <si>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</si>
  <si>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Chrudim</t>
  </si>
  <si>
    <t>Rozpočet:</t>
  </si>
  <si>
    <t>Misto</t>
  </si>
  <si>
    <t>Snížení energetické náročnosti budovy MŠ Strojařů - Hospodářský objekt SO-01 K+V</t>
  </si>
  <si>
    <t>Město Chrudim</t>
  </si>
  <si>
    <t>Resselovo náměstí 77</t>
  </si>
  <si>
    <t>537 16</t>
  </si>
  <si>
    <t>00270211</t>
  </si>
  <si>
    <t>Rozpočet</t>
  </si>
  <si>
    <t>Celkem za stavbu</t>
  </si>
  <si>
    <t>CZK</t>
  </si>
  <si>
    <t xml:space="preserve">Popis rozpočtu:  - </t>
  </si>
  <si>
    <t>Technické specifikace zařízení strojovny viz Technická zpráva.</t>
  </si>
  <si>
    <t>Rekapitulace dílů</t>
  </si>
  <si>
    <t>Typ dílu</t>
  </si>
  <si>
    <t>4</t>
  </si>
  <si>
    <t>Vodorovné konstrukce</t>
  </si>
  <si>
    <t>89</t>
  </si>
  <si>
    <t>Ostatní konstrukce na trub.ved</t>
  </si>
  <si>
    <t>97</t>
  </si>
  <si>
    <t>Prorážení otvorů ZTI</t>
  </si>
  <si>
    <t>721</t>
  </si>
  <si>
    <t>Vnitřní kanalizace</t>
  </si>
  <si>
    <t>722</t>
  </si>
  <si>
    <t>Vnitřní vodovod</t>
  </si>
  <si>
    <t>725</t>
  </si>
  <si>
    <t>Zařizovací předměty</t>
  </si>
  <si>
    <t>732</t>
  </si>
  <si>
    <t>Strojovny</t>
  </si>
  <si>
    <t>VN</t>
  </si>
  <si>
    <t>713-1</t>
  </si>
  <si>
    <t>Izolace ZTI</t>
  </si>
  <si>
    <t>721-1</t>
  </si>
  <si>
    <t>Venkovní kanalizace</t>
  </si>
  <si>
    <t>721-DMTŽ</t>
  </si>
  <si>
    <t>Vnitřní kanalizace - demontáže</t>
  </si>
  <si>
    <t>722-DMTŽ</t>
  </si>
  <si>
    <t>Demontáž vnitřního vodovodu</t>
  </si>
  <si>
    <t>725-DMTŽ</t>
  </si>
  <si>
    <t>Demontáž zařizovacích předmětů</t>
  </si>
  <si>
    <t>732-DMTŽ</t>
  </si>
  <si>
    <t>Demontáž strojovny</t>
  </si>
  <si>
    <t>827-2</t>
  </si>
  <si>
    <t>Venkovní vodovod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</si>
  <si>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</si>
  <si>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</si>
  <si>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</si>
  <si>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</si>
  <si>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</si>
  <si>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</si>
  <si>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</si>
  <si>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</si>
  <si>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</si>
  <si>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</si>
  <si>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</si>
  <si>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</si>
  <si>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</si>
  <si>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</si>
  <si>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</si>
  <si>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</si>
  <si>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</si>
  <si>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</si>
  <si>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</si>
  <si>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</si>
  <si>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</si>
  <si>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</si>
  <si>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</si>
  <si>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</si>
  <si>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</si>
  <si>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</si>
  <si>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</si>
  <si>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</si>
  <si>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451541111R00</t>
  </si>
  <si>
    <t>Lože pod potrubí ze štěrkodrtě 0 - 63 mm</t>
  </si>
  <si>
    <t>m3</t>
  </si>
  <si>
    <t>POL1_0</t>
  </si>
  <si>
    <t>venkovní kanalizace:13,86</t>
  </si>
  <si>
    <t>VV</t>
  </si>
  <si>
    <t>vnitřní kanalizace:4,1+0,67</t>
  </si>
  <si>
    <t>venkovní vodovod:3,6</t>
  </si>
  <si>
    <t>175101101RT2</t>
  </si>
  <si>
    <t>Obsyp potrubí bez prohození sypaniny, s dodáním štěrkopísku frakce 0 - 22 mm</t>
  </si>
  <si>
    <t>venkovní kanalizace:61,48</t>
  </si>
  <si>
    <t>vnitřní kanalizace:16,19+2,84</t>
  </si>
  <si>
    <t>venkovní vodovod:12,09</t>
  </si>
  <si>
    <t>452311131R00</t>
  </si>
  <si>
    <t>Desky podkladní pod potrubí z betonu C 12/15</t>
  </si>
  <si>
    <t>retenční nádrž:5,7*3,9*0,18</t>
  </si>
  <si>
    <t>lapol:1,65*1,35*0,15</t>
  </si>
  <si>
    <t>452351101R00</t>
  </si>
  <si>
    <t>Bednění desek nebo sedlových loží pod potrubí</t>
  </si>
  <si>
    <t>m2</t>
  </si>
  <si>
    <t>retenční nádrž:2*(5,7+3,9)*0,2</t>
  </si>
  <si>
    <t>lapol:2*(1,85+1,55)*0,15</t>
  </si>
  <si>
    <t>452361111R00</t>
  </si>
  <si>
    <t>Výztuž podklad. desek z betonářské oceli 10216(E)</t>
  </si>
  <si>
    <t>t</t>
  </si>
  <si>
    <t>retenční nádrž:2,7*3,9*4,48/1000</t>
  </si>
  <si>
    <t>lapol:1,65*1,35*3,03/1000</t>
  </si>
  <si>
    <t>271570010RAB</t>
  </si>
  <si>
    <t>Polštář hutněný pod základy, ze štěrkopísku tloušťky 15 cm</t>
  </si>
  <si>
    <t>POL2_0</t>
  </si>
  <si>
    <t>1,85*1,55</t>
  </si>
  <si>
    <t>271570010RAC</t>
  </si>
  <si>
    <t>Polštář hutněný pod základy, ze štěrkopísku tloušťky 18 cm</t>
  </si>
  <si>
    <t>4,2*6</t>
  </si>
  <si>
    <t>141700106R00</t>
  </si>
  <si>
    <t>Protlak neřízený z trub D 200 mm v hor.1 - 4, vč. ochr. tr.</t>
  </si>
  <si>
    <t>m</t>
  </si>
  <si>
    <t>RN1</t>
  </si>
  <si>
    <t>Betonová retenční nádrž 38 m3 vč. trub. prostupů, podrobnosti viz Technická zpráva a výkresy</t>
  </si>
  <si>
    <t>soub</t>
  </si>
  <si>
    <t>RN2</t>
  </si>
  <si>
    <t>Montáž retenční nádrže vč. dopravy technika, zkouška těsnosti</t>
  </si>
  <si>
    <t>RN3</t>
  </si>
  <si>
    <t>Doprava retenční nádrže, vč. naložení, složení</t>
  </si>
  <si>
    <t>Auto jeřáb</t>
  </si>
  <si>
    <t>Osazení retenční nádrže</t>
  </si>
  <si>
    <t>hod</t>
  </si>
  <si>
    <t>LT1</t>
  </si>
  <si>
    <t>Betonový lapák tuků pro 200 jídel denně, podrobnosti viz Technická zpráva</t>
  </si>
  <si>
    <t>ks</t>
  </si>
  <si>
    <t>Osazení lapáku tuků</t>
  </si>
  <si>
    <t>974031142R00</t>
  </si>
  <si>
    <t>Vysekání rýh ve zdi cihelné 7 x 7 cm</t>
  </si>
  <si>
    <t>vodovod:2,7+2,8+1,2+2</t>
  </si>
  <si>
    <t>kanalizace:0,6+1,2+1,8+2,3+0,9+2,4+3,5+11*0,5</t>
  </si>
  <si>
    <t>974031143R00</t>
  </si>
  <si>
    <t>Vysekání rýh ve zdi cihelné 7 x 10 cm</t>
  </si>
  <si>
    <t>vodovod:7,5+1,1+1,9+0,6+1,2+6,8+2,5+3,5+1,2+1,4+0,6</t>
  </si>
  <si>
    <t>974031144R00</t>
  </si>
  <si>
    <t>Vysekání rýh ve zdi cihelné 7 x 15 cm</t>
  </si>
  <si>
    <t>vodovod:1,1+3,6+6</t>
  </si>
  <si>
    <t>974031164R00</t>
  </si>
  <si>
    <t>Vysekání rýh ve zdi cihelné 15 x 15 cm</t>
  </si>
  <si>
    <t>kanalizace:4*4,2+4,7+3,5</t>
  </si>
  <si>
    <t>971033231R00</t>
  </si>
  <si>
    <t>Vybourání otv. zeď cihel. 0,0225 m2, tl. 15cm, MVC</t>
  </si>
  <si>
    <t>kus</t>
  </si>
  <si>
    <t>971033241R00</t>
  </si>
  <si>
    <t>Vybourání otv. zeď cihel. 0,0225 m2, tl. 30cm, MVC</t>
  </si>
  <si>
    <t>971033251R00</t>
  </si>
  <si>
    <t>Vybourání otv. zeď cihel. 0,0225 m2, tl. 45cm, MVC</t>
  </si>
  <si>
    <t>970051060R00</t>
  </si>
  <si>
    <t>Vrtání jádrové do ŽB do D 60 mm, prostup stropem nebo střechou</t>
  </si>
  <si>
    <t>10*0,25</t>
  </si>
  <si>
    <t>970051080R00</t>
  </si>
  <si>
    <t>Vrtání jádrové do ŽB do D 80 mm, prostup stropem nebo střechou</t>
  </si>
  <si>
    <t>4*0,25</t>
  </si>
  <si>
    <t>970051130R00</t>
  </si>
  <si>
    <t>Vrtání jádrové do ŽB do D 130 mm, prostup stropem nebo střechou</t>
  </si>
  <si>
    <t>9*0,25</t>
  </si>
  <si>
    <t>979087311R00</t>
  </si>
  <si>
    <t>Vodorovné přemístění suti nošením do 10 m</t>
  </si>
  <si>
    <t>979087391R00</t>
  </si>
  <si>
    <t>Příplatek za nošení suti každých dalších 10 m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</si>
  <si>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</si>
  <si>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</si>
  <si>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</si>
  <si>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</si>
  <si>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</si>
  <si>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</si>
  <si>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17*2,21417</t>
  </si>
  <si>
    <t>979093111R00</t>
  </si>
  <si>
    <t>Uložení suti na skládku bez zhutnění</t>
  </si>
  <si>
    <t>979990101R00</t>
  </si>
  <si>
    <t>Poplatek za sklád.suti-směs bet.a cihel do 30x30cm</t>
  </si>
  <si>
    <t>721176101R00</t>
  </si>
  <si>
    <t>Potrubí HT připojovací D 32 x 1,8 mm</t>
  </si>
  <si>
    <t>(1,7+1,5)*1,05</t>
  </si>
  <si>
    <t>721176102R00</t>
  </si>
  <si>
    <t>Potrubí HT připojovací D 40 x 1,8 mm</t>
  </si>
  <si>
    <t>(3,3+0,5+0,5)*1,05</t>
  </si>
  <si>
    <t>721176103R00</t>
  </si>
  <si>
    <t>Potrubí HT připojovací D 50 x 1,8 mm</t>
  </si>
  <si>
    <t>3,5*1,05</t>
  </si>
  <si>
    <t>721176105R00</t>
  </si>
  <si>
    <t>Potrubí HT připojovací D 110 x 2,7 mm</t>
  </si>
  <si>
    <t>(1+0,5+0,5+0,5)*1,05</t>
  </si>
  <si>
    <t>721176113R00</t>
  </si>
  <si>
    <t>Potrubí HT odpadní svislé D 32 x 1,8 mm</t>
  </si>
  <si>
    <t>1,1*1,05</t>
  </si>
  <si>
    <t>Potrubí HT odpadní svislé D 40 x 1,8 mm</t>
  </si>
  <si>
    <t>(3,6+1,1+1,1+1,6+0,5+1)*1,05</t>
  </si>
  <si>
    <t>Potrubí HT odpadní svislé D 50 x 1,8 mm</t>
  </si>
  <si>
    <t>(1,1+0,6+2,6+2,6+0,8+1,6+1,4+2)*1,05</t>
  </si>
  <si>
    <t>721176114R00</t>
  </si>
  <si>
    <t>Potrubí HT odpadní svislé D 75 x 1,9 mm</t>
  </si>
  <si>
    <t>(2,6+3*0,5)*1,05</t>
  </si>
  <si>
    <t>721176115R00</t>
  </si>
  <si>
    <t>Potrubí HT odpadní svislé D 110 x 2,7 mm</t>
  </si>
  <si>
    <t>(3,6+2,6+0,4+3,1+1,3+1,1+0,5)*1,05</t>
  </si>
  <si>
    <t>721177115R00</t>
  </si>
  <si>
    <t>Potrubí odpadní svislé D 110 x 3,4 mm, odhlučněný systém</t>
  </si>
  <si>
    <t>5*5*1,05</t>
  </si>
  <si>
    <t>721177116R00</t>
  </si>
  <si>
    <t>Potrubí odpadní svislé D 125 x 3,9 mm, odhlučněný systém</t>
  </si>
  <si>
    <t>10,5*1,05</t>
  </si>
  <si>
    <t>721177136R00</t>
  </si>
  <si>
    <t>Potrubí ležaté zavěšené D 125 x 3,9 mm, odhlučněný systém</t>
  </si>
  <si>
    <t>5*1,05</t>
  </si>
  <si>
    <t>721176134R00</t>
  </si>
  <si>
    <t>Potrubí HT svodné (ležaté) zavěšené D 50 x 1,9 mm</t>
  </si>
  <si>
    <t>3,2*1,05</t>
  </si>
  <si>
    <t>Potrubí HT svodné (ležaté) zavěšené D 75 x 1,9 mm</t>
  </si>
  <si>
    <t>(1,2+5,4+0,9+0,6+0,5+3,7+5,9+2,8+0,5+1)*1,05</t>
  </si>
  <si>
    <t>721176135R00</t>
  </si>
  <si>
    <t>Potrubí HT svodné (ležaté) zavěšené D 110 x 2,7 mm</t>
  </si>
  <si>
    <t>(0,9+0,7+3+1,5)*1,05</t>
  </si>
  <si>
    <t>721176136R00</t>
  </si>
  <si>
    <t>Potrubí HT svodné (ležaté) zavěšené D 125 x 3,1 mm</t>
  </si>
  <si>
    <t>2,6*1,05</t>
  </si>
  <si>
    <t>721176124R00</t>
  </si>
  <si>
    <t>Potrubí HT svodné (ležaté) v zemi D 50 x 1,9 mm</t>
  </si>
  <si>
    <t>2,1*1,05</t>
  </si>
  <si>
    <t>Potrubí HT svodné (ležaté) v zemi D 75 x 1,9 mm</t>
  </si>
  <si>
    <t>1*1,05</t>
  </si>
  <si>
    <t>721176125R00</t>
  </si>
  <si>
    <t>Potrubí HT svodné (ležaté) v zemi D 110 x 2,7 mm</t>
  </si>
  <si>
    <t>4*1,05</t>
  </si>
  <si>
    <t>721176126R00</t>
  </si>
  <si>
    <t>Potrubí HT svodné (ležaté) v zemi DN 125 x 3,1 mm</t>
  </si>
  <si>
    <t>0,7*1,05</t>
  </si>
  <si>
    <t>721176127R00</t>
  </si>
  <si>
    <t>Potrubí HT svodné (ležaté) v zemi D 160 x 3,9 mm</t>
  </si>
  <si>
    <t>0,9*1,05</t>
  </si>
  <si>
    <t>721176222R00</t>
  </si>
  <si>
    <t>Potrubí KG svodné (ležaté) v zemi D 110 x 3,2 mm</t>
  </si>
  <si>
    <t>(8,1+0,9+1,8+0,6+2,4+1,7+2,3+3,4)*1,05</t>
  </si>
  <si>
    <t>721176223R00</t>
  </si>
  <si>
    <t>Potrubí KG svodné (ležaté) v zemi D 125 x 3,2 mm</t>
  </si>
  <si>
    <t>(4+4+5,7+1,7+2,4+1,9+0,8+2,2+0,8+0,4+10,6+4,9+12)*1,05</t>
  </si>
  <si>
    <t>721176224R00</t>
  </si>
  <si>
    <t>Potrubí KG svodné (ležaté) v zemi D 160 x 4,0 mm</t>
  </si>
  <si>
    <t>(0,9+4,3)*1,05</t>
  </si>
  <si>
    <t>286139912R</t>
  </si>
  <si>
    <t>Trubka drenážní PE-HD DN 125, bez perforace</t>
  </si>
  <si>
    <t>POL3_0</t>
  </si>
  <si>
    <t>212753216R00</t>
  </si>
  <si>
    <t>Montáž tuhé drenáž. trubky do rýhy DN 160,bez lože</t>
  </si>
  <si>
    <t>721194103R00</t>
  </si>
  <si>
    <t>Vyvedení odpadních výpustek D 32 x 1,8</t>
  </si>
  <si>
    <t>721194104R00</t>
  </si>
  <si>
    <t>Vyvedení odpadních výpustek D 40 x 1,8</t>
  </si>
  <si>
    <t>721194105R00</t>
  </si>
  <si>
    <t>Vyvedení odpadních výpustek D 50 x 1,8</t>
  </si>
  <si>
    <t>721194107R00</t>
  </si>
  <si>
    <t>Vyvedení odpadních výpustek D 75 x 1,9</t>
  </si>
  <si>
    <t>721194109R00</t>
  </si>
  <si>
    <t>Vyvedení odpadních výpustek D 110 x 2,3</t>
  </si>
  <si>
    <t>55162530R</t>
  </si>
  <si>
    <t>Izol. souprava pro potr prostupy DN110</t>
  </si>
  <si>
    <t>55162531R</t>
  </si>
  <si>
    <t>Izol. souprava pro potr prostupy DN125</t>
  </si>
  <si>
    <t>Izol. souprava pro potr prostupy DN160</t>
  </si>
  <si>
    <t>721234154RT1</t>
  </si>
  <si>
    <t>Vtoky střešní izolační živič. pás, záchytný koš,  D 110 mm, detail viz Tech. zpráva</t>
  </si>
  <si>
    <t>721273150RT1</t>
  </si>
  <si>
    <t>Hlavice ventilační přivětrávací , přivzdušňovací ventil D 50 mm</t>
  </si>
  <si>
    <t>12730260R</t>
  </si>
  <si>
    <t>Trubka nerez bezešvá 88,9 x 3,2 mm, chránička</t>
  </si>
  <si>
    <t>721290111R00</t>
  </si>
  <si>
    <t>Zkouška těsnosti kanalizace vodou DN 125</t>
  </si>
  <si>
    <t>3,2+4,3+3,5+2,5</t>
  </si>
  <si>
    <t>8,9+12,7+4,1+12,6+1,1</t>
  </si>
  <si>
    <t>21,2+51,4+12</t>
  </si>
  <si>
    <t>3,2+22,5+6,1+2,6</t>
  </si>
  <si>
    <t>25+5+10,5</t>
  </si>
  <si>
    <t>2,1+0,7+4+1</t>
  </si>
  <si>
    <t>721290112R00</t>
  </si>
  <si>
    <t>Zkouška těsnosti kanalizace vodou DN 200</t>
  </si>
  <si>
    <t>5,2+0,9</t>
  </si>
  <si>
    <t>721223420RT2</t>
  </si>
  <si>
    <t>Vpusť podlahová se zápach.uzávěr, PV5 - detail viz technická zpráva</t>
  </si>
  <si>
    <t>552319000R</t>
  </si>
  <si>
    <t>Nerezová podlahová vpust 200x200 mm pochozí rošt, PV1 - detail viz technická zpráva</t>
  </si>
  <si>
    <t>Nerezová podlahová vpust 350x350 mm pochozí rošt, PV2 - detail viz technická zpráva</t>
  </si>
  <si>
    <t>552319001R</t>
  </si>
  <si>
    <t>Nerezová podlahová vpust 500x500 mm pochozí rošt, PV3 - detail viz technická zpráva</t>
  </si>
  <si>
    <t>552319002R</t>
  </si>
  <si>
    <t>Nerezová podlahová vpust 1500x450 mm pochozí rošt, PV4 - detail viz technická zpráva</t>
  </si>
  <si>
    <t>998721101R00</t>
  </si>
  <si>
    <t>Přesun hmot pro vnitřní kanalizaci, výšky do 6 m</t>
  </si>
  <si>
    <t>722172611R00</t>
  </si>
  <si>
    <t>Potrubí z PPR studená, D 20x2,3 mm</t>
  </si>
  <si>
    <t>59,5*1,09</t>
  </si>
  <si>
    <t>722172612R00</t>
  </si>
  <si>
    <t>Potrubí z PPR studená, D 25x2,8 mm</t>
  </si>
  <si>
    <t>30,5*1,09</t>
  </si>
  <si>
    <t>722172613R00</t>
  </si>
  <si>
    <t>Potrubí z PPR studená, D 32x3,0 mm</t>
  </si>
  <si>
    <t>16,5*1,09</t>
  </si>
  <si>
    <t>722172614R00</t>
  </si>
  <si>
    <t>Potrubí z PPR studená, D 40x3,7 mm</t>
  </si>
  <si>
    <t>9*1,09</t>
  </si>
  <si>
    <t>722172615R00</t>
  </si>
  <si>
    <t>Potrubí z PPR studená, D 50x4,6 mm</t>
  </si>
  <si>
    <t>1*1,09</t>
  </si>
  <si>
    <t>722172616R00</t>
  </si>
  <si>
    <t>Potrubí z PPR studená, D 63x5,8 mm</t>
  </si>
  <si>
    <t>6,5*1,09</t>
  </si>
  <si>
    <t>Potrubí z PPR užitková, D 20x2,3 mm</t>
  </si>
  <si>
    <t>31*1,09</t>
  </si>
  <si>
    <t>Potrubí z PPR užitková, D 25x2,8 mm</t>
  </si>
  <si>
    <t>10*1,09</t>
  </si>
  <si>
    <t>Potrubí z PPR užitková, D 40x3,7 mm</t>
  </si>
  <si>
    <t>54*1,09</t>
  </si>
  <si>
    <t>Potrubí z PPR teplá, D 20x2,8 mm</t>
  </si>
  <si>
    <t>47*1,09</t>
  </si>
  <si>
    <t>Potrubí z PPR teplá, D 25x3,5 mm</t>
  </si>
  <si>
    <t>28*1,09</t>
  </si>
  <si>
    <t xml:space="preserve">Potrubí z PPR teplá, D 40x5,6 mm </t>
  </si>
  <si>
    <t>12*1,09</t>
  </si>
  <si>
    <t xml:space="preserve">Potrubí z PPR teplá, D 50x6,9 mm </t>
  </si>
  <si>
    <t>22,5*1,09</t>
  </si>
  <si>
    <t>Potrubí z PPR teplá, D 63x8,7 mm</t>
  </si>
  <si>
    <t>8,5*1,09</t>
  </si>
  <si>
    <t>Potrubí z PPR cirkulace, D 20x2,8 mm</t>
  </si>
  <si>
    <t>6,1*1,09</t>
  </si>
  <si>
    <t>Potrubí z PPR cirkulace, D 25x3,5 mm</t>
  </si>
  <si>
    <t>3*1,09</t>
  </si>
  <si>
    <t>Potrubí z PPR cirkulace, D 32x4,5 mm</t>
  </si>
  <si>
    <t>11,5*1,09</t>
  </si>
  <si>
    <t xml:space="preserve">Potrubí z PPR cirkulace, D 40x5,6 mm </t>
  </si>
  <si>
    <t>26*1,09</t>
  </si>
  <si>
    <t>733151215R00</t>
  </si>
  <si>
    <t>Potrubí ocel. vně pozink. D 28x1,5 mm</t>
  </si>
  <si>
    <t>2,5*1,03</t>
  </si>
  <si>
    <t>733151216R00</t>
  </si>
  <si>
    <t>Potrubí ocel. vně pozink. D 35x1,5 mm</t>
  </si>
  <si>
    <t>3*1,03</t>
  </si>
  <si>
    <t>733151217R00</t>
  </si>
  <si>
    <t>Potrubí ocel. vně pozink. D 42x1,5 mm</t>
  </si>
  <si>
    <t>22*1,03</t>
  </si>
  <si>
    <t>733151218R00</t>
  </si>
  <si>
    <t>Potrubí ocel. vně pozink. D 54x1,5 mm</t>
  </si>
  <si>
    <t>14,5*1,03</t>
  </si>
  <si>
    <t>722172363R00</t>
  </si>
  <si>
    <t>Smyčka kompenzační z PPR, D 32 x 5,4 mm, PN 20</t>
  </si>
  <si>
    <t>722172364R00</t>
  </si>
  <si>
    <t>Smyčka kompenzační z PPR, D 40 x 6,7 mm, PN 20</t>
  </si>
  <si>
    <t>28654300R</t>
  </si>
  <si>
    <t>Závitové koleno D40 mm</t>
  </si>
  <si>
    <t>28654296R</t>
  </si>
  <si>
    <t>Přechod PPR-ocel DN 15</t>
  </si>
  <si>
    <t>28654298R</t>
  </si>
  <si>
    <t>Přechod PPR-ocel DN 20</t>
  </si>
  <si>
    <t>Přechod PPR-ocel DN 32</t>
  </si>
  <si>
    <t>28654301R</t>
  </si>
  <si>
    <t>Přechod PPR-ocel DN 40</t>
  </si>
  <si>
    <t>28654302R</t>
  </si>
  <si>
    <t>Přechod PPR-ocel DN 50</t>
  </si>
  <si>
    <t>Přechod PPR-litina DN 50</t>
  </si>
  <si>
    <t>28654299R</t>
  </si>
  <si>
    <t>Přechod PPR-PE DN 25</t>
  </si>
  <si>
    <t>Přechod PPR-PE DN 32</t>
  </si>
  <si>
    <t>722239101R00</t>
  </si>
  <si>
    <t>Montáž vodovodních armatur 2závity, G 1/2</t>
  </si>
  <si>
    <t>722239102R00</t>
  </si>
  <si>
    <t>Montáž vodovodních armatur 2závity, G 3/4</t>
  </si>
  <si>
    <t>722239103R00</t>
  </si>
  <si>
    <t>Montáž vodovodních armatur 2závity, G 1</t>
  </si>
  <si>
    <t>722239104R00</t>
  </si>
  <si>
    <t>Montáž vodovodních armatur 2závity, G 5/4</t>
  </si>
  <si>
    <t>722239105R00</t>
  </si>
  <si>
    <t>Montáž vodovodních armatur 2závity, G 6/4</t>
  </si>
  <si>
    <t>722239106R00</t>
  </si>
  <si>
    <t>Montáž vodovodních armatur 2závity, G 2</t>
  </si>
  <si>
    <t>722235863R00</t>
  </si>
  <si>
    <t>Kompenzátor vodovodní pryžový DN 32</t>
  </si>
  <si>
    <t>722235864R00</t>
  </si>
  <si>
    <t>Kompenzátor vodovodní pryžový DN 40</t>
  </si>
  <si>
    <t>722190401R00</t>
  </si>
  <si>
    <t>Vyvedení a upevnění výpustek DN 15</t>
  </si>
  <si>
    <t>722190402R00</t>
  </si>
  <si>
    <t>Vyvedení a upevnění výpustek DN 20</t>
  </si>
  <si>
    <t>722190403R00</t>
  </si>
  <si>
    <t>Vyvedení a upevnění výpustek DN 25</t>
  </si>
  <si>
    <t>722190405R00</t>
  </si>
  <si>
    <t>Vyvedení a upevnění výpustek DN 32</t>
  </si>
  <si>
    <t>Vyvedení a upevnění výpustek DN 50</t>
  </si>
  <si>
    <t>722220111R00</t>
  </si>
  <si>
    <t>Nástěnka pro výtokový ventil G 1/2</t>
  </si>
  <si>
    <t>725810402R00</t>
  </si>
  <si>
    <t>Ventil rohový bez přípoj. trubičky G 1/2</t>
  </si>
  <si>
    <t>soubor</t>
  </si>
  <si>
    <t>725814126R00</t>
  </si>
  <si>
    <t>Ventil pračkový G 1/2"x3/4"</t>
  </si>
  <si>
    <t>722220121R00</t>
  </si>
  <si>
    <t>Nástěnka pro baterii G 1/2</t>
  </si>
  <si>
    <t>pár</t>
  </si>
  <si>
    <t>722237121R00</t>
  </si>
  <si>
    <t>Kohout vod.kul.,2xvnitř.záv. DN 15</t>
  </si>
  <si>
    <t>722237122R00</t>
  </si>
  <si>
    <t>Kohout vod.kul.,2xvnitř.záv. DN 20</t>
  </si>
  <si>
    <t>722237123R00</t>
  </si>
  <si>
    <t>Kohout vod.kul.,2xvnitř.záv. DN 25</t>
  </si>
  <si>
    <t>722237124R00</t>
  </si>
  <si>
    <t>Kohout vod.kul.,2xvnitř.záv. DN 32</t>
  </si>
  <si>
    <t>722237126R00</t>
  </si>
  <si>
    <t>Kohout vod.kul.,2xvnitř.záv. DN 50</t>
  </si>
  <si>
    <t>ERV</t>
  </si>
  <si>
    <t>Elektromagnetický uzavírací ventil DN 50, bez proudu zavřeno, včetně elmag. pohonu</t>
  </si>
  <si>
    <t>722235651R00</t>
  </si>
  <si>
    <t>Ventil vod.zpětný DN 15</t>
  </si>
  <si>
    <t>722235654R00</t>
  </si>
  <si>
    <t>Ventil vod.zpětný DN 32</t>
  </si>
  <si>
    <t>722235656R00</t>
  </si>
  <si>
    <t>Ventil vod.zpětný DN 50</t>
  </si>
  <si>
    <t>734291112R00</t>
  </si>
  <si>
    <t>Kohouty plnící a vypouštěcí DN 10</t>
  </si>
  <si>
    <t>722224111R00</t>
  </si>
  <si>
    <t>Kohouty plnicí a vypouštěcí DN 15</t>
  </si>
  <si>
    <t>TRV</t>
  </si>
  <si>
    <t>Termostatický vyvažovací ventil pro rozvody TV, DN 15, nastavit na 35°C</t>
  </si>
  <si>
    <t>725530151R00</t>
  </si>
  <si>
    <t>Ventil pojistný, DN 20 x 6,0 bar</t>
  </si>
  <si>
    <t>734421130R00</t>
  </si>
  <si>
    <t>Tlakoměr deformační 0-10 MPa, D 160</t>
  </si>
  <si>
    <t>722268616R00</t>
  </si>
  <si>
    <t>Vodoměrná sestava DN 50</t>
  </si>
  <si>
    <t>44982622.AR</t>
  </si>
  <si>
    <t>Hydrantový syst D25 prům. 25/30  prosklené dveře</t>
  </si>
  <si>
    <t>722259201R00</t>
  </si>
  <si>
    <t>Montáž hydrantového systému D25</t>
  </si>
  <si>
    <t>733171140R00</t>
  </si>
  <si>
    <t>Napojení na stávající plastové potrubí</t>
  </si>
  <si>
    <t>Napojení na stávající litinové potrubí</t>
  </si>
  <si>
    <t>722220943R00</t>
  </si>
  <si>
    <t>Demontáž a zpětná montáž vířivého filtru</t>
  </si>
  <si>
    <t>722290234R00</t>
  </si>
  <si>
    <t xml:space="preserve">Proplach a dezinfekce vodovod.potrubí </t>
  </si>
  <si>
    <t>722280108R00</t>
  </si>
  <si>
    <t>Tlaková zkouška vodovodního potrubí DN 50</t>
  </si>
  <si>
    <t>12730110R</t>
  </si>
  <si>
    <t>Trubka nerez  35,0 x 2,0, chránička</t>
  </si>
  <si>
    <t>998722101R00</t>
  </si>
  <si>
    <t>Přesun hmot pro vnitřní vodovod, výšky do 6 m</t>
  </si>
  <si>
    <t>725017122R00</t>
  </si>
  <si>
    <t>Umyvadlo na šrouby keramické š=50 cm, bílé, včetně zápachové uzávěrky</t>
  </si>
  <si>
    <t>725014131R00</t>
  </si>
  <si>
    <t>Klozet závěsný keramický + sedátko, bílý</t>
  </si>
  <si>
    <t>726211121R00</t>
  </si>
  <si>
    <t>Modul pro závěsný klozet, předstěnová instalace, D+M</t>
  </si>
  <si>
    <t>55231082R</t>
  </si>
  <si>
    <t>Nerezový dřez</t>
  </si>
  <si>
    <t>725860202R00</t>
  </si>
  <si>
    <t>Sifon dřezový D 50 mm</t>
  </si>
  <si>
    <t>725319101R00</t>
  </si>
  <si>
    <t>Montáž dřezů jednoduchých</t>
  </si>
  <si>
    <t>M7</t>
  </si>
  <si>
    <t>Mycí stůl s vevařeným lisovaným dřezem, 800x500x375 mm, nerezové provedení</t>
  </si>
  <si>
    <t>725319201R00</t>
  </si>
  <si>
    <t>Montáž ostatních typů dřezů velkokuchyňských</t>
  </si>
  <si>
    <t>F5</t>
  </si>
  <si>
    <t>Nerezové umyvadlo, sifon DN 40, stojánková páková baterie s kolenním ovládáním</t>
  </si>
  <si>
    <t>725219401R00</t>
  </si>
  <si>
    <t>Montáž umyvadel na šrouby do zdiva</t>
  </si>
  <si>
    <t>55220111.MR</t>
  </si>
  <si>
    <t>Vanička sprchová , 90x90 cm</t>
  </si>
  <si>
    <t>55161702R</t>
  </si>
  <si>
    <t>Zápachová uzávěrka sprchové vaničky, DN50</t>
  </si>
  <si>
    <t>55484471.AR</t>
  </si>
  <si>
    <t>Dveře sprchové třídilné 90 cm</t>
  </si>
  <si>
    <t>725249103R00</t>
  </si>
  <si>
    <t>Montáž sprchových koutů</t>
  </si>
  <si>
    <t>725019101R00</t>
  </si>
  <si>
    <t>Výlevka stojící , s plastovou mřížkou a nádržkou na splachování</t>
  </si>
  <si>
    <t>725823111RT1</t>
  </si>
  <si>
    <t>Baterie umyvadlová stoján. ruční, bez otvír.odpadu, standardní</t>
  </si>
  <si>
    <t>Baterie umyvadlová stoján. ruční, bez otvír.odpadu, s hygienickým uzávěrem</t>
  </si>
  <si>
    <t>725845111RT1</t>
  </si>
  <si>
    <t>Baterie sprchová nástěnná ruční, bez příslušenství, standardní</t>
  </si>
  <si>
    <t>725835111RT0</t>
  </si>
  <si>
    <t>Baterie nástěnná ruční, bez příslušenství, základní, pro výlevky</t>
  </si>
  <si>
    <t>725829201RT1</t>
  </si>
  <si>
    <t>Nástěnná páková dřezová baterie</t>
  </si>
  <si>
    <t>55144340R</t>
  </si>
  <si>
    <t>Baterie kohoutková nástěnná</t>
  </si>
  <si>
    <t>725839203R00</t>
  </si>
  <si>
    <t>Montáž kohoutkové nástěnné baterie G 1/2</t>
  </si>
  <si>
    <t>dopojení</t>
  </si>
  <si>
    <t>Hadička z nerez vlnovce s ochranný opláštěním DN15, 30 cm, koncovky napoj vod bater na roh vent D+M</t>
  </si>
  <si>
    <t>725334301R00</t>
  </si>
  <si>
    <t>Nálevka se sifonem s kuličkou PP, DN 32, přepad od pojist ventilu</t>
  </si>
  <si>
    <t>28654741R</t>
  </si>
  <si>
    <t>Sifon pro odvod kondenzátu, PP vodorovný odtok, DN 32</t>
  </si>
  <si>
    <t>551624920R</t>
  </si>
  <si>
    <t>Zápachový uzávěr potrubní DN 110, do svislého potrubí</t>
  </si>
  <si>
    <t>725860180R00</t>
  </si>
  <si>
    <t>Sifon pračkový D 40/50 mm nerezový</t>
  </si>
  <si>
    <t>ZV</t>
  </si>
  <si>
    <t>Nezámrzný zahradní ventil DN 15, s uzamykatelnou obslužnou hlavcí</t>
  </si>
  <si>
    <t>725819201R00</t>
  </si>
  <si>
    <t>Montáž ventilu nástěnného  G 1/2</t>
  </si>
  <si>
    <t>998725101R00</t>
  </si>
  <si>
    <t>Přesun hmot pro zařizovací předměty, výšky do 6 m</t>
  </si>
  <si>
    <t>CČ</t>
  </si>
  <si>
    <t>Cirkulační čerpadlo, m=1750 kg/h, dp min.=40 kPa</t>
  </si>
  <si>
    <t>732429111R00</t>
  </si>
  <si>
    <t>Montáž čerpadel oběhových spirálních</t>
  </si>
  <si>
    <t>ZO1</t>
  </si>
  <si>
    <t>Nerezový ohřívač TV o objemu 350 l, el. topná tyč 6 kW, vč. tep. izolace</t>
  </si>
  <si>
    <t>732219303R00</t>
  </si>
  <si>
    <t>Montáž ohříváků vody stojatých do 400 l</t>
  </si>
  <si>
    <t>E</t>
  </si>
  <si>
    <t>Membránová průtočná expanzní nádoba, objem 80 l</t>
  </si>
  <si>
    <t>732339105R00</t>
  </si>
  <si>
    <t>Montáž nádoby expanzní tlakové 80 l</t>
  </si>
  <si>
    <t>TN</t>
  </si>
  <si>
    <t>Tlaková průtočná membránová nádoba , objem 200 l</t>
  </si>
  <si>
    <t>732339108R00</t>
  </si>
  <si>
    <t>Montáž tlakové nádoby 200 l</t>
  </si>
  <si>
    <t>AS</t>
  </si>
  <si>
    <t>Automatická tlaková stanice s nádrží o objemu 400l, viz technická zpráva</t>
  </si>
  <si>
    <t>724211192R00</t>
  </si>
  <si>
    <t>Montáž automatické tlakové stanice</t>
  </si>
  <si>
    <t>serv.</t>
  </si>
  <si>
    <t>Uvedení automatické tlakové stanice do provozu</t>
  </si>
  <si>
    <t>PF</t>
  </si>
  <si>
    <t>Automatický sloupcový pískový filtr, s řídící jednotkou, pro průtok 5 m3/h</t>
  </si>
  <si>
    <t>732329117R00</t>
  </si>
  <si>
    <t xml:space="preserve">Montáž automatického pískového filtru </t>
  </si>
  <si>
    <t>Uvedení automatického pískového filtru do provozu</t>
  </si>
  <si>
    <t>PČ</t>
  </si>
  <si>
    <t>Ponorné čerpadlo pro průtok 5 m3/h, výtlak 15 m, se zp. klapkou a plovákovým sáním, 43 m el. kabel</t>
  </si>
  <si>
    <t>uchycení</t>
  </si>
  <si>
    <t>Nerezový řetěz pro uchycení ponorného čerpadla</t>
  </si>
  <si>
    <t>210010123R00</t>
  </si>
  <si>
    <t>Trubka korugovaná ochranná, d32 mm</t>
  </si>
  <si>
    <t>30*1,015</t>
  </si>
  <si>
    <t>724149101R00</t>
  </si>
  <si>
    <t xml:space="preserve">Montáž čerpadel stroj.ponorných </t>
  </si>
  <si>
    <t>VDM</t>
  </si>
  <si>
    <t>Impulzní podružný vodoměr se snímačem pulsů, DN 32, Qn= 4 m3/h</t>
  </si>
  <si>
    <t>722269114R00</t>
  </si>
  <si>
    <t>Montáž vodoměru závitového jdnovt. suchob. G5/4"</t>
  </si>
  <si>
    <t>Z</t>
  </si>
  <si>
    <t>Zásobník roztoku oxidu chloričitého o objemu 70 l , vč. náplně, přesný typ určí dodavatel technologie</t>
  </si>
  <si>
    <t>VI</t>
  </si>
  <si>
    <t>Injekční vstřikovací ventil , zaústění výtlaku dávkovacího čerpadla chemie</t>
  </si>
  <si>
    <t>722229101R00</t>
  </si>
  <si>
    <t>Montáž vodovodních armatur,1závit, G 1/2</t>
  </si>
  <si>
    <t>DČ</t>
  </si>
  <si>
    <t xml:space="preserve">Dávkovací čerpadlo roztoku oxidu chloričitého, přesný typ určí dodavatel technologie úpravy vody </t>
  </si>
  <si>
    <t>kmpl</t>
  </si>
  <si>
    <t>Montáž čerpadel oběhových spirálních, DN 25</t>
  </si>
  <si>
    <t>998732101R00</t>
  </si>
  <si>
    <t>Přesun hmot pro strojovny, výšky do 6 m</t>
  </si>
  <si>
    <t>005211010R</t>
  </si>
  <si>
    <t>Převzetí staveniště</t>
  </si>
  <si>
    <t>Soubor</t>
  </si>
  <si>
    <t>Předání staveniště, vč. protokolů, zkoušek apod.</t>
  </si>
  <si>
    <t>005124010R</t>
  </si>
  <si>
    <t>Koordinační činnost</t>
  </si>
  <si>
    <t>004111020R</t>
  </si>
  <si>
    <t>Vypracování projektové dokumentace skuteč. proved.</t>
  </si>
  <si>
    <t>722181211RT7</t>
  </si>
  <si>
    <t>Izolace návleková tl. stěny 6 mm, vnitřní průměr 22 mm</t>
  </si>
  <si>
    <t>(40,5+19,5+30,4)*1,05</t>
  </si>
  <si>
    <t>722181211RT8</t>
  </si>
  <si>
    <t>Izolace návleková tl. stěny 6 mm, vnitřní průměr 25 mm</t>
  </si>
  <si>
    <t>(22,6+18)*1,05</t>
  </si>
  <si>
    <t>722181211RT9</t>
  </si>
  <si>
    <t>Izolace návleková tl. stěny 6 mm, vnitřní průměr 28 mm</t>
  </si>
  <si>
    <t>2,5*1,05</t>
  </si>
  <si>
    <t>722181211RU1</t>
  </si>
  <si>
    <t>Izolace návleková tl. stěny 6 mm, vnitřní průměr 32 mm</t>
  </si>
  <si>
    <t>8,5*1,05</t>
  </si>
  <si>
    <t>722181211RV9</t>
  </si>
  <si>
    <t>Izolace návleková tl. stěny 6 mm, vnitřní průměr 40 mm</t>
  </si>
  <si>
    <t>25*1,05</t>
  </si>
  <si>
    <t>722181212RW2</t>
  </si>
  <si>
    <t>Izolace návleková tl. stěny 9 mm, vnitřní průměr 45 mm</t>
  </si>
  <si>
    <t>1,5*1,05</t>
  </si>
  <si>
    <t>722181212RW6</t>
  </si>
  <si>
    <t>Izolace návleková tl. stěny 9 mm, vnitřní průměr 50 mm</t>
  </si>
  <si>
    <t>722181212RW8</t>
  </si>
  <si>
    <t>Izolace návleková tl. stěny 9 mm, vnitřní průměr 54 mm</t>
  </si>
  <si>
    <t>14,5*1,05</t>
  </si>
  <si>
    <t>722181212RY3</t>
  </si>
  <si>
    <t>Izolace návleková tl. stěny 9 mm, vnitřní průměr 63 mm</t>
  </si>
  <si>
    <t>6,5*1,05</t>
  </si>
  <si>
    <t>722181213RT7</t>
  </si>
  <si>
    <t>Izolace návleková tl. stěny 13 mm, vnitřní průměr 22 mm</t>
  </si>
  <si>
    <t>(19+11,5)*1,05</t>
  </si>
  <si>
    <t>722181213RT8</t>
  </si>
  <si>
    <t>Izolace návleková tl. stěny 13 mm, vnitřní průměr 25 mm</t>
  </si>
  <si>
    <t>(7,9+4,4)*1,05</t>
  </si>
  <si>
    <t>722181213RU1</t>
  </si>
  <si>
    <t>Izolace návleková tl. stěny 13 mm, vnitřní průměr 32 mm</t>
  </si>
  <si>
    <t>8*1,05</t>
  </si>
  <si>
    <t>722181213RU2</t>
  </si>
  <si>
    <t>Izolace návleková tl. stěny 13 mm, vnitřní průměr 35 mm</t>
  </si>
  <si>
    <t>3*1,05</t>
  </si>
  <si>
    <t>722181213RV9</t>
  </si>
  <si>
    <t>Izolace návleková tl. stěny 13 mm, vnitřní průměr 40 mm</t>
  </si>
  <si>
    <t>(9,5+29)*1,05</t>
  </si>
  <si>
    <t>722181213RW2</t>
  </si>
  <si>
    <t>Izolace návleková tl. stěny 13 mm, vnitřní průměr 45 mm</t>
  </si>
  <si>
    <t>20*1,05</t>
  </si>
  <si>
    <t>722181214RT7</t>
  </si>
  <si>
    <t>Izolace návleková tl. stěny 20 mm, vnitřní průměr 22 mm</t>
  </si>
  <si>
    <t>(16,6+6,1)*1,05</t>
  </si>
  <si>
    <t>722181214RT8</t>
  </si>
  <si>
    <t>Izolace návleková tl. stěny 20 mm, vnitřní průměr 25 mm</t>
  </si>
  <si>
    <t>13*1,05</t>
  </si>
  <si>
    <t>722181215RU1</t>
  </si>
  <si>
    <t>Izolace návleková tl. stěny 25 mm, vnitřní průměr 32 mm</t>
  </si>
  <si>
    <t>11,5*1,05</t>
  </si>
  <si>
    <t>631547216R</t>
  </si>
  <si>
    <t>Pouzdro potrubní izolační 42/40 mm, kamenná vlna s polepem Al fólií vyztuženou skleněnou mřížkou</t>
  </si>
  <si>
    <t>(26+12)*1,05</t>
  </si>
  <si>
    <t>631547220R</t>
  </si>
  <si>
    <t>Pouzdro potrubní izolační 64/40 mm, kamenná vlna s polepem Al fólií vyztuženou skleněnou mřížkou</t>
  </si>
  <si>
    <t>631547318R</t>
  </si>
  <si>
    <t>Pouzdro potrubní izolační 54/50 mm, kamenná vlna s polepem Al fólií vyztuženou skleněnou mřížkou</t>
  </si>
  <si>
    <t>22,5*1,05</t>
  </si>
  <si>
    <t>722182014R00</t>
  </si>
  <si>
    <t>Montáž izolač.skruží na potrubí přímé, páska</t>
  </si>
  <si>
    <t>26+12+8,5+22,5</t>
  </si>
  <si>
    <t>998713101R00</t>
  </si>
  <si>
    <t>Přesun hmot pro izolace tepelné, výšky do 6 m</t>
  </si>
  <si>
    <t>28611140.AR</t>
  </si>
  <si>
    <t>Trubka kanalizační KGEM SN 4 PVC 110x3,2x 500 mm</t>
  </si>
  <si>
    <t>28611141.AR</t>
  </si>
  <si>
    <t>Trubka kanalizační KGEM SN 4 PVC 110x3,2x1000 mm</t>
  </si>
  <si>
    <t>28611142.AR</t>
  </si>
  <si>
    <t>Trubka kanalizační KGEM SN 4 PVC 110x3,2x2000 mm</t>
  </si>
  <si>
    <t>28611144.AR</t>
  </si>
  <si>
    <t>Trubka kanalizační KGEM SN 4 PVC 110x3,2x5000 mm</t>
  </si>
  <si>
    <t>28611145.AR</t>
  </si>
  <si>
    <t>Trubka kanalizační KGEM SN 4 PVC 125x3,2x 500 mm</t>
  </si>
  <si>
    <t>28611146.AR</t>
  </si>
  <si>
    <t>Trubka kanalizační KGEM SN 4 PVC 125x3,2x1000 mm</t>
  </si>
  <si>
    <t>28611147.AR</t>
  </si>
  <si>
    <t>Trubka kanalizační KGEM SN 4 PVC 125x3,2x2000 mm</t>
  </si>
  <si>
    <t>28611148.AR</t>
  </si>
  <si>
    <t>Trubka kanalizační KGEM SN 4 PVC 125x3,2x3000 mm</t>
  </si>
  <si>
    <t>28611149.AR</t>
  </si>
  <si>
    <t>Trubka kanalizační KGEM SN 4 PVC 125x3,2x5000 mm</t>
  </si>
  <si>
    <t>28611260.AR</t>
  </si>
  <si>
    <t>Trubka kanalizační KGEM SN 8 PVC 160x4,7x1000</t>
  </si>
  <si>
    <t>28611261.AR</t>
  </si>
  <si>
    <t>Trubka kanalizační KGEM SN 8 PVC 160x4,7x3000</t>
  </si>
  <si>
    <t>28611262.AR</t>
  </si>
  <si>
    <t>Trubka kanalizační KGEM SN 8 PVC 160x4,7x5000</t>
  </si>
  <si>
    <t>28651652.AR</t>
  </si>
  <si>
    <t>Koleno kanalizační KGB 110/ 45° PVC</t>
  </si>
  <si>
    <t>28651654.AR</t>
  </si>
  <si>
    <t>Koleno kanalizační KGB 110/ 87° PVC</t>
  </si>
  <si>
    <t>28651657.AR</t>
  </si>
  <si>
    <t>Koleno kanalizační KGB 125/ 45° PVC</t>
  </si>
  <si>
    <t>28651659.AR</t>
  </si>
  <si>
    <t>Koleno kanalizační KGB 125/ 87° PVC</t>
  </si>
  <si>
    <t>28651662.AR</t>
  </si>
  <si>
    <t>Koleno kanalizační KGB 160/ 45° PVC</t>
  </si>
  <si>
    <t>28656157R</t>
  </si>
  <si>
    <t>Redukce kanalizační odolná PPKGR DN 160/125 mm, excentrická</t>
  </si>
  <si>
    <t>28651700.AR</t>
  </si>
  <si>
    <t>Odbočka kanalizační KGEA 110/ 110/45° PVC</t>
  </si>
  <si>
    <t>Odbočka kanalizační KGEA 110/ 110/87,5° PVC</t>
  </si>
  <si>
    <t>28651704.AR</t>
  </si>
  <si>
    <t>Odbočka kanalizační KGEA 160/ 125/45° PVC</t>
  </si>
  <si>
    <t>28651705.AR</t>
  </si>
  <si>
    <t>Odbočka kanalizační KGEA 160/ 160/45° PVC</t>
  </si>
  <si>
    <t>Odbočka kanalizační KGEA 160/ 160/87,5° PVC</t>
  </si>
  <si>
    <t>28651858.AR</t>
  </si>
  <si>
    <t>Přechod kamenina-PVC kanalizační KGUS 160 PVC</t>
  </si>
  <si>
    <t>55162518.AR</t>
  </si>
  <si>
    <t>Lapač střešních splavenin DN 110/125</t>
  </si>
  <si>
    <t>28611224.AR</t>
  </si>
  <si>
    <t>Trubka PVC drenážní flexibilní d 125 mm</t>
  </si>
  <si>
    <t>24,6+10,5+17,9+4,3</t>
  </si>
  <si>
    <t>Trubka PVC drenážní flexibilní d 125 mm, bez perforace</t>
  </si>
  <si>
    <t>28655922R</t>
  </si>
  <si>
    <t>Koleno 45° drenážní PVC-U DN 125</t>
  </si>
  <si>
    <t>Koleno 90° drenážní PVC-U DN 125</t>
  </si>
  <si>
    <t>28655929R</t>
  </si>
  <si>
    <t>T-kus drenážní PVC-U DN 125</t>
  </si>
  <si>
    <t>286564816R</t>
  </si>
  <si>
    <t>Zátka hrdlová drenážní DN 125</t>
  </si>
  <si>
    <t>871313121R00</t>
  </si>
  <si>
    <t>Montáž trub z plastu, gumový kroužek, DN 150</t>
  </si>
  <si>
    <t>PVC:16,2+1,8+2,3+9+2,3+37,4-11+1,3+1,5+1,4+2*1,5+3*1,7+19+0,6+9,4+6+2,5+5,8+2,2+1,1</t>
  </si>
  <si>
    <t>212753115R00</t>
  </si>
  <si>
    <t>Montáž ohebné dren. trubky do rýhy DN 125,bez lože</t>
  </si>
  <si>
    <t>24,6+10,4+4,3+17,9</t>
  </si>
  <si>
    <t>877313123R00</t>
  </si>
  <si>
    <t>Montáž tvarovek jednoos. plast. gum.kroužek DN 150</t>
  </si>
  <si>
    <t>PVC:30</t>
  </si>
  <si>
    <t>drenáž:11</t>
  </si>
  <si>
    <t>877353121R00</t>
  </si>
  <si>
    <t>Montáž tvarovek odboč. plast. gum. kroužek DN 200</t>
  </si>
  <si>
    <t>PVC:11</t>
  </si>
  <si>
    <t>drenáž:1</t>
  </si>
  <si>
    <t>28695891R</t>
  </si>
  <si>
    <t>Šachta drenážní PP DN 315, potrubí 125 mm , výška 80 mm</t>
  </si>
  <si>
    <t>28697103.AR</t>
  </si>
  <si>
    <t>Roura šachtová korugovaná  bez hrdla 315/1250 mm</t>
  </si>
  <si>
    <t>286971401R</t>
  </si>
  <si>
    <t>Roura šachtová korugovaná  bez hrdla 315/3000 mm</t>
  </si>
  <si>
    <t>28695899R</t>
  </si>
  <si>
    <t>Poklop plastový pro drenážní šachtu DN 315, pochozí</t>
  </si>
  <si>
    <t>894432111R00</t>
  </si>
  <si>
    <t>Osazení plastové šachty revizní prům.315 mm</t>
  </si>
  <si>
    <t>55162492.AR</t>
  </si>
  <si>
    <t>Dvorní vtok DN110, hltnost min. 1 l/s, svislý odtok, ZU - suchá klapka, plast244x244mm/litina 226x226mm, odkalovací koš, (1,5t)</t>
  </si>
  <si>
    <t>597103111R00</t>
  </si>
  <si>
    <t>Montáž, osazení dvorní vpusti</t>
  </si>
  <si>
    <t>894411111R00</t>
  </si>
  <si>
    <t>Zřízení šachet z dílců,dno C 25/30, potrubí DN 200</t>
  </si>
  <si>
    <t>59224150R</t>
  </si>
  <si>
    <t>Skruž TBS-Q 1000/250/120 SP</t>
  </si>
  <si>
    <t>RŠ:1</t>
  </si>
  <si>
    <t>lapol:1</t>
  </si>
  <si>
    <t>59224154R</t>
  </si>
  <si>
    <t>Skruž TBS-Q 1000/1000/120 SP</t>
  </si>
  <si>
    <t>59224172R</t>
  </si>
  <si>
    <t>Skruž přechodová TBR-Q 625/600/120/SPK (SLK)</t>
  </si>
  <si>
    <t>retenční nádrž:1</t>
  </si>
  <si>
    <t>59224130R</t>
  </si>
  <si>
    <t>Deska přechodová TZK-Q 625/200/90/T</t>
  </si>
  <si>
    <t>59224175R</t>
  </si>
  <si>
    <t>Prstenec vyrovnávací TBW-Q 625/60/120</t>
  </si>
  <si>
    <t>59224176R</t>
  </si>
  <si>
    <t>Prstenec vyrovnávací TBW-Q 625/80/120</t>
  </si>
  <si>
    <t>59224177R</t>
  </si>
  <si>
    <t>Prstenec vyrovnávací TBW-Q 625/100/120</t>
  </si>
  <si>
    <t>59224373.AR</t>
  </si>
  <si>
    <t>Těsnění elastom pro šach díly EMT - DN 1000</t>
  </si>
  <si>
    <t>55243342.AR</t>
  </si>
  <si>
    <t>Poklop BEGU D 605 mm  A15, retenční nádrž</t>
  </si>
  <si>
    <t>55243344.AR</t>
  </si>
  <si>
    <t>Poklop litinový D 605 mm B125, revizní šachta</t>
  </si>
  <si>
    <t>55243345.AR</t>
  </si>
  <si>
    <t>Poklop litinový průměr 610 mm, 40 t, lapol</t>
  </si>
  <si>
    <t>899101111R00</t>
  </si>
  <si>
    <t>Osazení poklopu s rámem do 50 kg</t>
  </si>
  <si>
    <t>899102111R00</t>
  </si>
  <si>
    <t>Osazení poklopu s rámem do 100 kg</t>
  </si>
  <si>
    <t>286971671R</t>
  </si>
  <si>
    <t>Dno šachtové výkyvné 425/110 typ X pro KG</t>
  </si>
  <si>
    <t>286971675R</t>
  </si>
  <si>
    <t>Dno šachtové výkyvné 425/160 úhel 90° pro KG</t>
  </si>
  <si>
    <t>286971676R</t>
  </si>
  <si>
    <t>Dno šachtové výkyvné 425/160 typ T pro KG</t>
  </si>
  <si>
    <t>286971402R</t>
  </si>
  <si>
    <t>Roura šachtová korugovaná  bez hrdla 425/1500 mm</t>
  </si>
  <si>
    <t>286971404R</t>
  </si>
  <si>
    <t>Roura šachtová korugovaná  bez hrdla 425/3000 mm</t>
  </si>
  <si>
    <t>28697146R</t>
  </si>
  <si>
    <t>Poklop do šachtové roury 425 mm/1,5 T PP</t>
  </si>
  <si>
    <t>286971471R</t>
  </si>
  <si>
    <t>Těsnění šachtové roury a teleskopu 425 mm</t>
  </si>
  <si>
    <t>894432112R00</t>
  </si>
  <si>
    <t>Osazení plastové šachty revizní prům.425 mm</t>
  </si>
  <si>
    <t>230170003R00</t>
  </si>
  <si>
    <t>Příprava pro zkoušku těsnosti, DN 100 - 150</t>
  </si>
  <si>
    <t>sada</t>
  </si>
  <si>
    <t>230170013R00</t>
  </si>
  <si>
    <t>Zkouška těsnosti potrubí, DN 100 - 150</t>
  </si>
  <si>
    <t>998276101R00</t>
  </si>
  <si>
    <t>Přesun hmot, trubní vedení plastová, otevř. výkop</t>
  </si>
  <si>
    <t>721171808R00</t>
  </si>
  <si>
    <t>Demontáž potrubí z PVC do D 114 mm</t>
  </si>
  <si>
    <t>721140802R00</t>
  </si>
  <si>
    <t>Demontáž potrubí litinového DN 100</t>
  </si>
  <si>
    <t>721290821R00</t>
  </si>
  <si>
    <t>Přesun vybouraných hmot - kanalizace, H do 6 m</t>
  </si>
  <si>
    <t>733110808R00</t>
  </si>
  <si>
    <t>Demontáž potrubí ocelového závitového do DN 50</t>
  </si>
  <si>
    <t>722290821R00</t>
  </si>
  <si>
    <t>Přesun vybouraných hmot - vodovody, H do 6 m</t>
  </si>
  <si>
    <t>725110814R00</t>
  </si>
  <si>
    <t>Demontáž klozetů kombinovaných</t>
  </si>
  <si>
    <t>725210821R00</t>
  </si>
  <si>
    <t>Demontáž umyvadel bez výtokových armatur</t>
  </si>
  <si>
    <t>725706811R00</t>
  </si>
  <si>
    <t>Demontáž závěsné výlevky</t>
  </si>
  <si>
    <t>725310821R00</t>
  </si>
  <si>
    <t>Demontáž dřezů jednodílných na konzolách</t>
  </si>
  <si>
    <t>725820801R00</t>
  </si>
  <si>
    <t>Demontáž baterie nástěnné do G 3/4</t>
  </si>
  <si>
    <t>725820802R00</t>
  </si>
  <si>
    <t>Demontáž baterie stojánkové do 1otvoru</t>
  </si>
  <si>
    <t>725590811R00</t>
  </si>
  <si>
    <t>Přesun vybour.hmot, zařizovací předměty H 6 m</t>
  </si>
  <si>
    <t>732211813R00</t>
  </si>
  <si>
    <t>Demontáž ohříváků zásobníkových do 630 l</t>
  </si>
  <si>
    <t>724311811R00</t>
  </si>
  <si>
    <t>Demontáž expanzní nádoby o objemu 60 l</t>
  </si>
  <si>
    <t>724590811R00</t>
  </si>
  <si>
    <t>Přesun vybour. hmot - strojní vybavení H do 6 m</t>
  </si>
  <si>
    <t>28613742R</t>
  </si>
  <si>
    <t>Trubka tlaková PE HD (PE 80) D 32 x 3,0 mm PN 10, venkovní rozvody</t>
  </si>
  <si>
    <t>29,5*1,015</t>
  </si>
  <si>
    <t>871161121R00</t>
  </si>
  <si>
    <t>Montáž trubek polyetylenových ve výkopu d 32 mm</t>
  </si>
  <si>
    <t>28613743R</t>
  </si>
  <si>
    <t>Trubka tlaková PE HD (PE 80) D 40 x 3,7 mm PN 10, venkovní rozvody</t>
  </si>
  <si>
    <t>871171121R00</t>
  </si>
  <si>
    <t>Montáž trubek polyetylenových ve výkopu d 40 mm</t>
  </si>
  <si>
    <t>28653323.AR</t>
  </si>
  <si>
    <t>Koleno 90° elektrosvařovací d 40 mm</t>
  </si>
  <si>
    <t>877172121R00</t>
  </si>
  <si>
    <t>Montáž elektrotvarovky d 40 mm</t>
  </si>
  <si>
    <t>Systémový prostup pro potrubí d32 mm</t>
  </si>
  <si>
    <t>Systémový prostup pro potrubí d40 a el. kabel</t>
  </si>
  <si>
    <t>dno</t>
  </si>
  <si>
    <t>Prázdné plastové dno d600 mm, vč. těsnění</t>
  </si>
  <si>
    <t>roura</t>
  </si>
  <si>
    <t>Plastová šachtová roura d600 mm</t>
  </si>
  <si>
    <t>poklop</t>
  </si>
  <si>
    <t>Plastový pochozí uzamykatelný poklop d600 mm</t>
  </si>
  <si>
    <t>998276111R00</t>
  </si>
  <si>
    <t>Přesun hmot, trubní vedení plastová ve štole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</si>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</sst>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9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7"/>
  <sheetViews>
    <sheetView showGridLines="0" tabSelected="1" topLeftCell="B1" zoomScaleNormal="100" zoomScaleSheetLayoutView="75" workbookViewId="0">
      <selection activeCell="N21" sqref="N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274" t="s">
        <v>43</v>
      </c>
      <c r="E3" s="275"/>
      <c r="F3" s="275"/>
      <c r="G3" s="275"/>
      <c r="H3" s="275"/>
      <c r="I3" s="275"/>
      <c r="J3" s="276"/>
    </row>
    <row r="4" spans="1:15" ht="23.25" hidden="1" customHeight="1" x14ac:dyDescent="0.2">
      <c r="A4" s="4"/>
      <c r="B4" s="113" t="s">
        <v>44</v>
      </c>
      <c r="C4" s="114"/>
      <c r="D4" s="115"/>
      <c r="E4" s="115"/>
      <c r="F4" s="116"/>
      <c r="G4" s="117"/>
      <c r="H4" s="116"/>
      <c r="I4" s="117"/>
      <c r="J4" s="118"/>
    </row>
    <row r="5" spans="1:15" ht="24" customHeight="1" x14ac:dyDescent="0.2">
      <c r="A5" s="4"/>
      <c r="B5" s="47" t="s">
        <v>21</v>
      </c>
      <c r="C5" s="5"/>
      <c r="D5" s="119" t="s">
        <v>47</v>
      </c>
      <c r="E5" s="26"/>
      <c r="F5" s="26"/>
      <c r="G5" s="26"/>
      <c r="H5" s="28" t="s">
        <v>33</v>
      </c>
      <c r="I5" s="119" t="s">
        <v>50</v>
      </c>
      <c r="J5" s="11"/>
    </row>
    <row r="6" spans="1:15" ht="15.75" customHeight="1" x14ac:dyDescent="0.2">
      <c r="A6" s="4"/>
      <c r="B6" s="41"/>
      <c r="C6" s="26"/>
      <c r="D6" s="119" t="s">
        <v>48</v>
      </c>
      <c r="E6" s="26"/>
      <c r="F6" s="26"/>
      <c r="G6" s="26"/>
      <c r="H6" s="28" t="s">
        <v>34</v>
      </c>
      <c r="I6" s="119"/>
      <c r="J6" s="11"/>
    </row>
    <row r="7" spans="1:15" ht="15.75" customHeight="1" x14ac:dyDescent="0.2">
      <c r="A7" s="4"/>
      <c r="B7" s="42"/>
      <c r="C7" s="120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1"/>
      <c r="E11" s="121"/>
      <c r="F11" s="121"/>
      <c r="G11" s="121"/>
      <c r="H11" s="28" t="s">
        <v>33</v>
      </c>
      <c r="I11" s="125"/>
      <c r="J11" s="11"/>
    </row>
    <row r="12" spans="1:15" ht="15.75" customHeight="1" x14ac:dyDescent="0.2">
      <c r="A12" s="4"/>
      <c r="B12" s="41"/>
      <c r="C12" s="26"/>
      <c r="D12" s="122"/>
      <c r="E12" s="122"/>
      <c r="F12" s="122"/>
      <c r="G12" s="122"/>
      <c r="H12" s="28" t="s">
        <v>34</v>
      </c>
      <c r="I12" s="125"/>
      <c r="J12" s="11"/>
    </row>
    <row r="13" spans="1:15" ht="15.75" customHeight="1" x14ac:dyDescent="0.2">
      <c r="A13" s="4"/>
      <c r="B13" s="42"/>
      <c r="C13" s="124"/>
      <c r="D13" s="123"/>
      <c r="E13" s="123"/>
      <c r="F13" s="123"/>
      <c r="G13" s="12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2" t="s">
        <v>23</v>
      </c>
      <c r="B16" s="193" t="s">
        <v>23</v>
      </c>
      <c r="C16" s="58"/>
      <c r="D16" s="59"/>
      <c r="E16" s="83"/>
      <c r="F16" s="84"/>
      <c r="G16" s="83"/>
      <c r="H16" s="84"/>
      <c r="I16" s="83">
        <f>SUMIF(F49:F63,A16,I49:I63)+SUMIF(F49:F63,"PSU",I49:I63)</f>
        <v>0</v>
      </c>
      <c r="J16" s="93"/>
    </row>
    <row r="17" spans="1:10" ht="23.25" customHeight="1" x14ac:dyDescent="0.2">
      <c r="A17" s="192" t="s">
        <v>24</v>
      </c>
      <c r="B17" s="193" t="s">
        <v>24</v>
      </c>
      <c r="C17" s="58"/>
      <c r="D17" s="59"/>
      <c r="E17" s="83"/>
      <c r="F17" s="84"/>
      <c r="G17" s="83"/>
      <c r="H17" s="84"/>
      <c r="I17" s="83">
        <f>SUMIF(F49:F63,A17,I49:I63)</f>
        <v>0</v>
      </c>
      <c r="J17" s="93"/>
    </row>
    <row r="18" spans="1:10" ht="23.25" customHeight="1" x14ac:dyDescent="0.2">
      <c r="A18" s="192" t="s">
        <v>25</v>
      </c>
      <c r="B18" s="193" t="s">
        <v>25</v>
      </c>
      <c r="C18" s="58"/>
      <c r="D18" s="59"/>
      <c r="E18" s="83"/>
      <c r="F18" s="84"/>
      <c r="G18" s="83"/>
      <c r="H18" s="84"/>
      <c r="I18" s="83">
        <f>SUMIF(F49:F63,A18,I49:I63)</f>
        <v>0</v>
      </c>
      <c r="J18" s="93"/>
    </row>
    <row r="19" spans="1:10" ht="23.25" customHeight="1" x14ac:dyDescent="0.2">
      <c r="A19" s="192" t="s">
        <v>72</v>
      </c>
      <c r="B19" s="193" t="s">
        <v>26</v>
      </c>
      <c r="C19" s="58"/>
      <c r="D19" s="59"/>
      <c r="E19" s="83"/>
      <c r="F19" s="84"/>
      <c r="G19" s="83"/>
      <c r="H19" s="84"/>
      <c r="I19" s="83">
        <f>SUMIF(F49:F63,A19,I49:I63)</f>
        <v>0</v>
      </c>
      <c r="J19" s="93"/>
    </row>
    <row r="20" spans="1:10" ht="23.25" customHeight="1" x14ac:dyDescent="0.2">
      <c r="A20" s="192" t="s">
        <v>87</v>
      </c>
      <c r="B20" s="193" t="s">
        <v>27</v>
      </c>
      <c r="C20" s="58"/>
      <c r="D20" s="59"/>
      <c r="E20" s="83"/>
      <c r="F20" s="84"/>
      <c r="G20" s="83"/>
      <c r="H20" s="84"/>
      <c r="I20" s="83">
        <f>SUMIF(F49:F63,A20,I49:I63)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49" t="s">
        <v>22</v>
      </c>
      <c r="C28" s="150"/>
      <c r="D28" s="150"/>
      <c r="E28" s="151"/>
      <c r="F28" s="152"/>
      <c r="G28" s="153">
        <f>ZakladDPHSniVypocet+ZakladDPHZaklVypocet</f>
        <v>0</v>
      </c>
      <c r="H28" s="153"/>
      <c r="I28" s="153"/>
      <c r="J28" s="154" t="str">
        <f t="shared" si="0"/>
        <v>CZK</v>
      </c>
    </row>
    <row r="29" spans="1:10" ht="27.75" customHeight="1" thickBot="1" x14ac:dyDescent="0.25">
      <c r="A29" s="4"/>
      <c r="B29" s="149" t="s">
        <v>35</v>
      </c>
      <c r="C29" s="155"/>
      <c r="D29" s="155"/>
      <c r="E29" s="155"/>
      <c r="F29" s="155"/>
      <c r="G29" s="156">
        <f>ZakladDPHSni+DPHSni+ZakladDPHZakl+DPHZakl+Zaokrouhleni</f>
        <v>0</v>
      </c>
      <c r="H29" s="156"/>
      <c r="I29" s="156"/>
      <c r="J29" s="157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44679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1"/>
      <c r="G37" s="141"/>
      <c r="H37" s="141"/>
      <c r="I37" s="141"/>
      <c r="J37" s="3"/>
    </row>
    <row r="38" spans="1:52" ht="25.5" hidden="1" customHeight="1" x14ac:dyDescent="0.2">
      <c r="A38" s="128" t="s">
        <v>37</v>
      </c>
      <c r="B38" s="130" t="s">
        <v>16</v>
      </c>
      <c r="C38" s="131" t="s">
        <v>5</v>
      </c>
      <c r="D38" s="132"/>
      <c r="E38" s="132"/>
      <c r="F38" s="142" t="str">
        <f>B23</f>
        <v>Základ pro sníženou DPH</v>
      </c>
      <c r="G38" s="142" t="str">
        <f>B25</f>
        <v>Základ pro základní DPH</v>
      </c>
      <c r="H38" s="143" t="s">
        <v>17</v>
      </c>
      <c r="I38" s="143" t="s">
        <v>1</v>
      </c>
      <c r="J38" s="133" t="s">
        <v>0</v>
      </c>
    </row>
    <row r="39" spans="1:52" ht="25.5" hidden="1" customHeight="1" x14ac:dyDescent="0.2">
      <c r="A39" s="128">
        <v>1</v>
      </c>
      <c r="B39" s="134" t="s">
        <v>51</v>
      </c>
      <c r="C39" s="135" t="s">
        <v>46</v>
      </c>
      <c r="D39" s="136"/>
      <c r="E39" s="136"/>
      <c r="F39" s="144">
        <f>'Rozpočet Pol'!AC467</f>
        <v>0</v>
      </c>
      <c r="G39" s="145">
        <f>'Rozpočet Pol'!AD467</f>
        <v>0</v>
      </c>
      <c r="H39" s="146">
        <f>(F39*SazbaDPH1/100)+(G39*SazbaDPH2/100)</f>
        <v>0</v>
      </c>
      <c r="I39" s="146">
        <f>F39+G39+H39</f>
        <v>0</v>
      </c>
      <c r="J39" s="137" t="str">
        <f>IF(CenaCelkemVypocet=0,"",I39/CenaCelkemVypocet*100)</f>
        <v/>
      </c>
    </row>
    <row r="40" spans="1:52" ht="25.5" hidden="1" customHeight="1" x14ac:dyDescent="0.2">
      <c r="A40" s="128"/>
      <c r="B40" s="138" t="s">
        <v>52</v>
      </c>
      <c r="C40" s="139"/>
      <c r="D40" s="139"/>
      <c r="E40" s="140"/>
      <c r="F40" s="147">
        <f>SUMIF(A39:A39,"=1",F39:F39)</f>
        <v>0</v>
      </c>
      <c r="G40" s="148">
        <f>SUMIF(A39:A39,"=1",G39:G39)</f>
        <v>0</v>
      </c>
      <c r="H40" s="148">
        <f>SUMIF(A39:A39,"=1",H39:H39)</f>
        <v>0</v>
      </c>
      <c r="I40" s="148">
        <f>SUMIF(A39:A39,"=1",I39:I39)</f>
        <v>0</v>
      </c>
      <c r="J40" s="129">
        <f>SUMIF(A39:A39,"=1",J39:J39)</f>
        <v>0</v>
      </c>
    </row>
    <row r="42" spans="1:52" x14ac:dyDescent="0.2">
      <c r="B42" t="s">
        <v>54</v>
      </c>
    </row>
    <row r="43" spans="1:52" x14ac:dyDescent="0.2">
      <c r="B43" s="159" t="s">
        <v>55</v>
      </c>
      <c r="C43" s="159"/>
      <c r="D43" s="159"/>
      <c r="E43" s="159"/>
      <c r="F43" s="159"/>
      <c r="G43" s="159"/>
      <c r="H43" s="159"/>
      <c r="I43" s="159"/>
      <c r="J43" s="159"/>
      <c r="AZ43" s="158" t="str">
        <f>B43</f>
        <v>Technické specifikace zařízení strojovny viz Technická zpráva.</v>
      </c>
    </row>
    <row r="46" spans="1:52" ht="15.75" x14ac:dyDescent="0.25">
      <c r="B46" s="160" t="s">
        <v>56</v>
      </c>
    </row>
    <row r="48" spans="1:52" ht="25.5" customHeight="1" x14ac:dyDescent="0.2">
      <c r="A48" s="161"/>
      <c r="B48" s="167" t="s">
        <v>16</v>
      </c>
      <c r="C48" s="167" t="s">
        <v>5</v>
      </c>
      <c r="D48" s="168"/>
      <c r="E48" s="168"/>
      <c r="F48" s="171" t="s">
        <v>57</v>
      </c>
      <c r="G48" s="171"/>
      <c r="H48" s="171"/>
      <c r="I48" s="172" t="s">
        <v>28</v>
      </c>
      <c r="J48" s="172"/>
    </row>
    <row r="49" spans="1:10" ht="25.5" customHeight="1" x14ac:dyDescent="0.2">
      <c r="A49" s="162"/>
      <c r="B49" s="173" t="s">
        <v>58</v>
      </c>
      <c r="C49" s="174" t="s">
        <v>59</v>
      </c>
      <c r="D49" s="175"/>
      <c r="E49" s="175"/>
      <c r="F49" s="179" t="s">
        <v>23</v>
      </c>
      <c r="G49" s="180"/>
      <c r="H49" s="180"/>
      <c r="I49" s="181">
        <f>'Rozpočet Pol'!G8</f>
        <v>0</v>
      </c>
      <c r="J49" s="181"/>
    </row>
    <row r="50" spans="1:10" ht="25.5" customHeight="1" x14ac:dyDescent="0.2">
      <c r="A50" s="162"/>
      <c r="B50" s="165" t="s">
        <v>60</v>
      </c>
      <c r="C50" s="164" t="s">
        <v>61</v>
      </c>
      <c r="D50" s="166"/>
      <c r="E50" s="166"/>
      <c r="F50" s="182" t="s">
        <v>23</v>
      </c>
      <c r="G50" s="183"/>
      <c r="H50" s="183"/>
      <c r="I50" s="184">
        <f>'Rozpočet Pol'!G31</f>
        <v>0</v>
      </c>
      <c r="J50" s="184"/>
    </row>
    <row r="51" spans="1:10" ht="25.5" customHeight="1" x14ac:dyDescent="0.2">
      <c r="A51" s="162"/>
      <c r="B51" s="165" t="s">
        <v>62</v>
      </c>
      <c r="C51" s="164" t="s">
        <v>63</v>
      </c>
      <c r="D51" s="166"/>
      <c r="E51" s="166"/>
      <c r="F51" s="182" t="s">
        <v>23</v>
      </c>
      <c r="G51" s="183"/>
      <c r="H51" s="183"/>
      <c r="I51" s="184">
        <f>'Rozpočet Pol'!G38</f>
        <v>0</v>
      </c>
      <c r="J51" s="184"/>
    </row>
    <row r="52" spans="1:10" ht="25.5" customHeight="1" x14ac:dyDescent="0.2">
      <c r="A52" s="162"/>
      <c r="B52" s="165" t="s">
        <v>64</v>
      </c>
      <c r="C52" s="164" t="s">
        <v>65</v>
      </c>
      <c r="D52" s="166"/>
      <c r="E52" s="166"/>
      <c r="F52" s="182" t="s">
        <v>24</v>
      </c>
      <c r="G52" s="183"/>
      <c r="H52" s="183"/>
      <c r="I52" s="184">
        <f>'Rozpočet Pol'!G65</f>
        <v>0</v>
      </c>
      <c r="J52" s="184"/>
    </row>
    <row r="53" spans="1:10" ht="25.5" customHeight="1" x14ac:dyDescent="0.2">
      <c r="A53" s="162"/>
      <c r="B53" s="165" t="s">
        <v>66</v>
      </c>
      <c r="C53" s="164" t="s">
        <v>67</v>
      </c>
      <c r="D53" s="166"/>
      <c r="E53" s="166"/>
      <c r="F53" s="182" t="s">
        <v>24</v>
      </c>
      <c r="G53" s="183"/>
      <c r="H53" s="183"/>
      <c r="I53" s="184">
        <f>'Rozpočet Pol'!G142</f>
        <v>0</v>
      </c>
      <c r="J53" s="184"/>
    </row>
    <row r="54" spans="1:10" ht="25.5" customHeight="1" x14ac:dyDescent="0.2">
      <c r="A54" s="162"/>
      <c r="B54" s="165" t="s">
        <v>68</v>
      </c>
      <c r="C54" s="164" t="s">
        <v>69</v>
      </c>
      <c r="D54" s="166"/>
      <c r="E54" s="166"/>
      <c r="F54" s="182" t="s">
        <v>24</v>
      </c>
      <c r="G54" s="183"/>
      <c r="H54" s="183"/>
      <c r="I54" s="184">
        <f>'Rozpočet Pol'!G241</f>
        <v>0</v>
      </c>
      <c r="J54" s="184"/>
    </row>
    <row r="55" spans="1:10" ht="25.5" customHeight="1" x14ac:dyDescent="0.2">
      <c r="A55" s="162"/>
      <c r="B55" s="165" t="s">
        <v>70</v>
      </c>
      <c r="C55" s="164" t="s">
        <v>71</v>
      </c>
      <c r="D55" s="166"/>
      <c r="E55" s="166"/>
      <c r="F55" s="182" t="s">
        <v>24</v>
      </c>
      <c r="G55" s="183"/>
      <c r="H55" s="183"/>
      <c r="I55" s="184">
        <f>'Rozpočet Pol'!G272</f>
        <v>0</v>
      </c>
      <c r="J55" s="184"/>
    </row>
    <row r="56" spans="1:10" ht="25.5" customHeight="1" x14ac:dyDescent="0.2">
      <c r="A56" s="162"/>
      <c r="B56" s="165" t="s">
        <v>72</v>
      </c>
      <c r="C56" s="164" t="s">
        <v>26</v>
      </c>
      <c r="D56" s="166"/>
      <c r="E56" s="166"/>
      <c r="F56" s="182" t="s">
        <v>72</v>
      </c>
      <c r="G56" s="183"/>
      <c r="H56" s="183"/>
      <c r="I56" s="184">
        <f>'Rozpočet Pol'!G300</f>
        <v>0</v>
      </c>
      <c r="J56" s="184"/>
    </row>
    <row r="57" spans="1:10" ht="25.5" customHeight="1" x14ac:dyDescent="0.2">
      <c r="A57" s="162"/>
      <c r="B57" s="165" t="s">
        <v>73</v>
      </c>
      <c r="C57" s="164" t="s">
        <v>74</v>
      </c>
      <c r="D57" s="166"/>
      <c r="E57" s="166"/>
      <c r="F57" s="182" t="s">
        <v>23</v>
      </c>
      <c r="G57" s="183"/>
      <c r="H57" s="183"/>
      <c r="I57" s="184">
        <f>'Rozpočet Pol'!G305</f>
        <v>0</v>
      </c>
      <c r="J57" s="184"/>
    </row>
    <row r="58" spans="1:10" ht="25.5" customHeight="1" x14ac:dyDescent="0.2">
      <c r="A58" s="162"/>
      <c r="B58" s="165" t="s">
        <v>75</v>
      </c>
      <c r="C58" s="164" t="s">
        <v>76</v>
      </c>
      <c r="D58" s="166"/>
      <c r="E58" s="166"/>
      <c r="F58" s="182" t="s">
        <v>23</v>
      </c>
      <c r="G58" s="183"/>
      <c r="H58" s="183"/>
      <c r="I58" s="184">
        <f>'Rozpočet Pol'!G351</f>
        <v>0</v>
      </c>
      <c r="J58" s="184"/>
    </row>
    <row r="59" spans="1:10" ht="25.5" customHeight="1" x14ac:dyDescent="0.2">
      <c r="A59" s="162"/>
      <c r="B59" s="165" t="s">
        <v>77</v>
      </c>
      <c r="C59" s="164" t="s">
        <v>78</v>
      </c>
      <c r="D59" s="166"/>
      <c r="E59" s="166"/>
      <c r="F59" s="182" t="s">
        <v>23</v>
      </c>
      <c r="G59" s="183"/>
      <c r="H59" s="183"/>
      <c r="I59" s="184">
        <f>'Rozpočet Pol'!G431</f>
        <v>0</v>
      </c>
      <c r="J59" s="184"/>
    </row>
    <row r="60" spans="1:10" ht="25.5" customHeight="1" x14ac:dyDescent="0.2">
      <c r="A60" s="162"/>
      <c r="B60" s="165" t="s">
        <v>79</v>
      </c>
      <c r="C60" s="164" t="s">
        <v>80</v>
      </c>
      <c r="D60" s="166"/>
      <c r="E60" s="166"/>
      <c r="F60" s="182" t="s">
        <v>23</v>
      </c>
      <c r="G60" s="183"/>
      <c r="H60" s="183"/>
      <c r="I60" s="184">
        <f>'Rozpočet Pol'!G435</f>
        <v>0</v>
      </c>
      <c r="J60" s="184"/>
    </row>
    <row r="61" spans="1:10" ht="25.5" customHeight="1" x14ac:dyDescent="0.2">
      <c r="A61" s="162"/>
      <c r="B61" s="165" t="s">
        <v>81</v>
      </c>
      <c r="C61" s="164" t="s">
        <v>82</v>
      </c>
      <c r="D61" s="166"/>
      <c r="E61" s="166"/>
      <c r="F61" s="182" t="s">
        <v>23</v>
      </c>
      <c r="G61" s="183"/>
      <c r="H61" s="183"/>
      <c r="I61" s="184">
        <f>'Rozpočet Pol'!G438</f>
        <v>0</v>
      </c>
      <c r="J61" s="184"/>
    </row>
    <row r="62" spans="1:10" ht="25.5" customHeight="1" x14ac:dyDescent="0.2">
      <c r="A62" s="162"/>
      <c r="B62" s="165" t="s">
        <v>83</v>
      </c>
      <c r="C62" s="164" t="s">
        <v>84</v>
      </c>
      <c r="D62" s="166"/>
      <c r="E62" s="166"/>
      <c r="F62" s="182" t="s">
        <v>23</v>
      </c>
      <c r="G62" s="183"/>
      <c r="H62" s="183"/>
      <c r="I62" s="184">
        <f>'Rozpočet Pol'!G446</f>
        <v>0</v>
      </c>
      <c r="J62" s="184"/>
    </row>
    <row r="63" spans="1:10" ht="25.5" customHeight="1" x14ac:dyDescent="0.2">
      <c r="A63" s="162"/>
      <c r="B63" s="176" t="s">
        <v>85</v>
      </c>
      <c r="C63" s="177" t="s">
        <v>86</v>
      </c>
      <c r="D63" s="178"/>
      <c r="E63" s="178"/>
      <c r="F63" s="185" t="s">
        <v>23</v>
      </c>
      <c r="G63" s="186"/>
      <c r="H63" s="186"/>
      <c r="I63" s="187">
        <f>'Rozpočet Pol'!G450</f>
        <v>0</v>
      </c>
      <c r="J63" s="187"/>
    </row>
    <row r="64" spans="1:10" ht="25.5" customHeight="1" x14ac:dyDescent="0.2">
      <c r="A64" s="163"/>
      <c r="B64" s="169" t="s">
        <v>1</v>
      </c>
      <c r="C64" s="169"/>
      <c r="D64" s="170"/>
      <c r="E64" s="170"/>
      <c r="F64" s="188"/>
      <c r="G64" s="189"/>
      <c r="H64" s="189"/>
      <c r="I64" s="190">
        <f>SUM(I49:I63)</f>
        <v>0</v>
      </c>
      <c r="J64" s="190"/>
    </row>
    <row r="65" spans="6:10" x14ac:dyDescent="0.2">
      <c r="F65" s="191"/>
      <c r="G65" s="127"/>
      <c r="H65" s="191"/>
      <c r="I65" s="127"/>
      <c r="J65" s="127"/>
    </row>
    <row r="66" spans="6:10" x14ac:dyDescent="0.2">
      <c r="F66" s="191"/>
      <c r="G66" s="127"/>
      <c r="H66" s="191"/>
      <c r="I66" s="127"/>
      <c r="J66" s="127"/>
    </row>
    <row r="67" spans="6:10" x14ac:dyDescent="0.2">
      <c r="F67" s="191"/>
      <c r="G67" s="127"/>
      <c r="H67" s="191"/>
      <c r="I67" s="127"/>
      <c r="J67" s="12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I62:J62"/>
    <mergeCell ref="C62:E62"/>
    <mergeCell ref="I63:J63"/>
    <mergeCell ref="C63:E63"/>
    <mergeCell ref="I64:J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77"/>
  <sheetViews>
    <sheetView zoomScaleNormal="100" workbookViewId="0">
      <selection activeCell="AQ274" sqref="AQ274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89</v>
      </c>
    </row>
    <row r="2" spans="1:60" ht="24.95" customHeight="1" x14ac:dyDescent="0.2">
      <c r="A2" s="201" t="s">
        <v>88</v>
      </c>
      <c r="B2" s="195"/>
      <c r="C2" s="196" t="s">
        <v>46</v>
      </c>
      <c r="D2" s="197"/>
      <c r="E2" s="197"/>
      <c r="F2" s="197"/>
      <c r="G2" s="203"/>
      <c r="AE2" t="s">
        <v>90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91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92</v>
      </c>
    </row>
    <row r="5" spans="1:60" hidden="1" x14ac:dyDescent="0.2">
      <c r="A5" s="205" t="s">
        <v>93</v>
      </c>
      <c r="B5" s="206"/>
      <c r="C5" s="207"/>
      <c r="D5" s="208"/>
      <c r="E5" s="208"/>
      <c r="F5" s="208"/>
      <c r="G5" s="209"/>
      <c r="AE5" t="s">
        <v>94</v>
      </c>
    </row>
    <row r="7" spans="1:60" ht="38.25" x14ac:dyDescent="0.2">
      <c r="A7" s="214" t="s">
        <v>95</v>
      </c>
      <c r="B7" s="215" t="s">
        <v>96</v>
      </c>
      <c r="C7" s="215" t="s">
        <v>97</v>
      </c>
      <c r="D7" s="214" t="s">
        <v>98</v>
      </c>
      <c r="E7" s="214" t="s">
        <v>99</v>
      </c>
      <c r="F7" s="210" t="s">
        <v>100</v>
      </c>
      <c r="G7" s="233" t="s">
        <v>28</v>
      </c>
      <c r="H7" s="234" t="s">
        <v>29</v>
      </c>
      <c r="I7" s="234" t="s">
        <v>101</v>
      </c>
      <c r="J7" s="234" t="s">
        <v>30</v>
      </c>
      <c r="K7" s="234" t="s">
        <v>102</v>
      </c>
      <c r="L7" s="234" t="s">
        <v>103</v>
      </c>
      <c r="M7" s="234" t="s">
        <v>104</v>
      </c>
      <c r="N7" s="234" t="s">
        <v>105</v>
      </c>
      <c r="O7" s="234" t="s">
        <v>106</v>
      </c>
      <c r="P7" s="234" t="s">
        <v>107</v>
      </c>
      <c r="Q7" s="234" t="s">
        <v>108</v>
      </c>
      <c r="R7" s="234" t="s">
        <v>109</v>
      </c>
      <c r="S7" s="234" t="s">
        <v>110</v>
      </c>
      <c r="T7" s="234" t="s">
        <v>111</v>
      </c>
      <c r="U7" s="217" t="s">
        <v>112</v>
      </c>
    </row>
    <row r="8" spans="1:60" x14ac:dyDescent="0.2">
      <c r="A8" s="235" t="s">
        <v>113</v>
      </c>
      <c r="B8" s="236" t="s">
        <v>58</v>
      </c>
      <c r="C8" s="237" t="s">
        <v>59</v>
      </c>
      <c r="D8" s="238"/>
      <c r="E8" s="239"/>
      <c r="F8" s="240"/>
      <c r="G8" s="240">
        <f>SUMIF(AE9:AE30,"&lt;&gt;NOR",G9:G30)</f>
        <v>0</v>
      </c>
      <c r="H8" s="240"/>
      <c r="I8" s="240">
        <f>SUM(I9:I30)</f>
        <v>0</v>
      </c>
      <c r="J8" s="240"/>
      <c r="K8" s="240">
        <f>SUM(K9:K30)</f>
        <v>0</v>
      </c>
      <c r="L8" s="240"/>
      <c r="M8" s="240">
        <f>SUM(M9:M30)</f>
        <v>0</v>
      </c>
      <c r="N8" s="216"/>
      <c r="O8" s="216">
        <f>SUM(O9:O30)</f>
        <v>217.70753999999997</v>
      </c>
      <c r="P8" s="216"/>
      <c r="Q8" s="216">
        <f>SUM(Q9:Q30)</f>
        <v>0</v>
      </c>
      <c r="R8" s="216"/>
      <c r="S8" s="216"/>
      <c r="T8" s="235"/>
      <c r="U8" s="216">
        <f>SUM(U9:U30)</f>
        <v>202.07000000000002</v>
      </c>
      <c r="AE8" t="s">
        <v>114</v>
      </c>
    </row>
    <row r="9" spans="1:60" outlineLevel="1" x14ac:dyDescent="0.2">
      <c r="A9" s="212">
        <v>1</v>
      </c>
      <c r="B9" s="218" t="s">
        <v>115</v>
      </c>
      <c r="C9" s="263" t="s">
        <v>116</v>
      </c>
      <c r="D9" s="220" t="s">
        <v>117</v>
      </c>
      <c r="E9" s="227">
        <v>22.23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21">
        <v>1.7034</v>
      </c>
      <c r="O9" s="221">
        <f>ROUND(E9*N9,5)</f>
        <v>37.866579999999999</v>
      </c>
      <c r="P9" s="221">
        <v>0</v>
      </c>
      <c r="Q9" s="221">
        <f>ROUND(E9*P9,5)</f>
        <v>0</v>
      </c>
      <c r="R9" s="221"/>
      <c r="S9" s="221"/>
      <c r="T9" s="222">
        <v>1.3029999999999999</v>
      </c>
      <c r="U9" s="221">
        <f>ROUND(E9*T9,2)</f>
        <v>28.97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118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8"/>
      <c r="C10" s="264" t="s">
        <v>119</v>
      </c>
      <c r="D10" s="223"/>
      <c r="E10" s="228">
        <v>13.86</v>
      </c>
      <c r="F10" s="231"/>
      <c r="G10" s="231"/>
      <c r="H10" s="231"/>
      <c r="I10" s="231"/>
      <c r="J10" s="231"/>
      <c r="K10" s="231"/>
      <c r="L10" s="231"/>
      <c r="M10" s="231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120</v>
      </c>
      <c r="AF10" s="211">
        <v>0</v>
      </c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/>
      <c r="B11" s="218"/>
      <c r="C11" s="264" t="s">
        <v>121</v>
      </c>
      <c r="D11" s="223"/>
      <c r="E11" s="228">
        <v>4.7699999999999996</v>
      </c>
      <c r="F11" s="231"/>
      <c r="G11" s="231"/>
      <c r="H11" s="231"/>
      <c r="I11" s="231"/>
      <c r="J11" s="231"/>
      <c r="K11" s="231"/>
      <c r="L11" s="231"/>
      <c r="M11" s="231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120</v>
      </c>
      <c r="AF11" s="211">
        <v>0</v>
      </c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8"/>
      <c r="C12" s="264" t="s">
        <v>122</v>
      </c>
      <c r="D12" s="223"/>
      <c r="E12" s="228">
        <v>3.6</v>
      </c>
      <c r="F12" s="231"/>
      <c r="G12" s="231"/>
      <c r="H12" s="231"/>
      <c r="I12" s="231"/>
      <c r="J12" s="231"/>
      <c r="K12" s="231"/>
      <c r="L12" s="231"/>
      <c r="M12" s="231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120</v>
      </c>
      <c r="AF12" s="211">
        <v>0</v>
      </c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12">
        <v>2</v>
      </c>
      <c r="B13" s="218" t="s">
        <v>123</v>
      </c>
      <c r="C13" s="263" t="s">
        <v>124</v>
      </c>
      <c r="D13" s="220" t="s">
        <v>117</v>
      </c>
      <c r="E13" s="227">
        <v>92.6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21">
        <v>1.7</v>
      </c>
      <c r="O13" s="221">
        <f>ROUND(E13*N13,5)</f>
        <v>157.41999999999999</v>
      </c>
      <c r="P13" s="221">
        <v>0</v>
      </c>
      <c r="Q13" s="221">
        <f>ROUND(E13*P13,5)</f>
        <v>0</v>
      </c>
      <c r="R13" s="221"/>
      <c r="S13" s="221"/>
      <c r="T13" s="222">
        <v>1.587</v>
      </c>
      <c r="U13" s="221">
        <f>ROUND(E13*T13,2)</f>
        <v>146.96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118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8"/>
      <c r="C14" s="264" t="s">
        <v>125</v>
      </c>
      <c r="D14" s="223"/>
      <c r="E14" s="228">
        <v>61.48</v>
      </c>
      <c r="F14" s="231"/>
      <c r="G14" s="231"/>
      <c r="H14" s="231"/>
      <c r="I14" s="231"/>
      <c r="J14" s="231"/>
      <c r="K14" s="231"/>
      <c r="L14" s="231"/>
      <c r="M14" s="231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120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/>
      <c r="B15" s="218"/>
      <c r="C15" s="264" t="s">
        <v>126</v>
      </c>
      <c r="D15" s="223"/>
      <c r="E15" s="228">
        <v>19.03</v>
      </c>
      <c r="F15" s="231"/>
      <c r="G15" s="231"/>
      <c r="H15" s="231"/>
      <c r="I15" s="231"/>
      <c r="J15" s="231"/>
      <c r="K15" s="231"/>
      <c r="L15" s="231"/>
      <c r="M15" s="231"/>
      <c r="N15" s="221"/>
      <c r="O15" s="221"/>
      <c r="P15" s="221"/>
      <c r="Q15" s="221"/>
      <c r="R15" s="221"/>
      <c r="S15" s="221"/>
      <c r="T15" s="222"/>
      <c r="U15" s="221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120</v>
      </c>
      <c r="AF15" s="211">
        <v>0</v>
      </c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8"/>
      <c r="C16" s="264" t="s">
        <v>127</v>
      </c>
      <c r="D16" s="223"/>
      <c r="E16" s="228">
        <v>12.09</v>
      </c>
      <c r="F16" s="231"/>
      <c r="G16" s="231"/>
      <c r="H16" s="231"/>
      <c r="I16" s="231"/>
      <c r="J16" s="231"/>
      <c r="K16" s="231"/>
      <c r="L16" s="231"/>
      <c r="M16" s="231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120</v>
      </c>
      <c r="AF16" s="211">
        <v>0</v>
      </c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3</v>
      </c>
      <c r="B17" s="218" t="s">
        <v>128</v>
      </c>
      <c r="C17" s="263" t="s">
        <v>129</v>
      </c>
      <c r="D17" s="220" t="s">
        <v>117</v>
      </c>
      <c r="E17" s="227">
        <v>4.3355249999999996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21">
        <v>2.5</v>
      </c>
      <c r="O17" s="221">
        <f>ROUND(E17*N17,5)</f>
        <v>10.83881</v>
      </c>
      <c r="P17" s="221">
        <v>0</v>
      </c>
      <c r="Q17" s="221">
        <f>ROUND(E17*P17,5)</f>
        <v>0</v>
      </c>
      <c r="R17" s="221"/>
      <c r="S17" s="221"/>
      <c r="T17" s="222">
        <v>1.4490000000000001</v>
      </c>
      <c r="U17" s="221">
        <f>ROUND(E17*T17,2)</f>
        <v>6.28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118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8"/>
      <c r="C18" s="264" t="s">
        <v>130</v>
      </c>
      <c r="D18" s="223"/>
      <c r="E18" s="228">
        <v>4.0014000000000003</v>
      </c>
      <c r="F18" s="231"/>
      <c r="G18" s="231"/>
      <c r="H18" s="231"/>
      <c r="I18" s="231"/>
      <c r="J18" s="231"/>
      <c r="K18" s="231"/>
      <c r="L18" s="231"/>
      <c r="M18" s="231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120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8"/>
      <c r="C19" s="264" t="s">
        <v>131</v>
      </c>
      <c r="D19" s="223"/>
      <c r="E19" s="228">
        <v>0.33412500000000001</v>
      </c>
      <c r="F19" s="231"/>
      <c r="G19" s="231"/>
      <c r="H19" s="231"/>
      <c r="I19" s="231"/>
      <c r="J19" s="231"/>
      <c r="K19" s="231"/>
      <c r="L19" s="231"/>
      <c r="M19" s="231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120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4</v>
      </c>
      <c r="B20" s="218" t="s">
        <v>132</v>
      </c>
      <c r="C20" s="263" t="s">
        <v>133</v>
      </c>
      <c r="D20" s="220" t="s">
        <v>134</v>
      </c>
      <c r="E20" s="227">
        <v>4.8600000000000003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21</v>
      </c>
      <c r="M20" s="231">
        <f>G20*(1+L20/100)</f>
        <v>0</v>
      </c>
      <c r="N20" s="221">
        <v>4.4099999999999999E-3</v>
      </c>
      <c r="O20" s="221">
        <f>ROUND(E20*N20,5)</f>
        <v>2.1430000000000001E-2</v>
      </c>
      <c r="P20" s="221">
        <v>0</v>
      </c>
      <c r="Q20" s="221">
        <f>ROUND(E20*P20,5)</f>
        <v>0</v>
      </c>
      <c r="R20" s="221"/>
      <c r="S20" s="221"/>
      <c r="T20" s="222">
        <v>0.82099999999999995</v>
      </c>
      <c r="U20" s="221">
        <f>ROUND(E20*T20,2)</f>
        <v>3.99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118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/>
      <c r="B21" s="218"/>
      <c r="C21" s="264" t="s">
        <v>135</v>
      </c>
      <c r="D21" s="223"/>
      <c r="E21" s="228">
        <v>3.84</v>
      </c>
      <c r="F21" s="231"/>
      <c r="G21" s="231"/>
      <c r="H21" s="231"/>
      <c r="I21" s="231"/>
      <c r="J21" s="231"/>
      <c r="K21" s="231"/>
      <c r="L21" s="231"/>
      <c r="M21" s="231"/>
      <c r="N21" s="221"/>
      <c r="O21" s="221"/>
      <c r="P21" s="221"/>
      <c r="Q21" s="221"/>
      <c r="R21" s="221"/>
      <c r="S21" s="221"/>
      <c r="T21" s="222"/>
      <c r="U21" s="221"/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120</v>
      </c>
      <c r="AF21" s="211">
        <v>0</v>
      </c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18"/>
      <c r="C22" s="264" t="s">
        <v>136</v>
      </c>
      <c r="D22" s="223"/>
      <c r="E22" s="228">
        <v>1.02</v>
      </c>
      <c r="F22" s="231"/>
      <c r="G22" s="231"/>
      <c r="H22" s="231"/>
      <c r="I22" s="231"/>
      <c r="J22" s="231"/>
      <c r="K22" s="231"/>
      <c r="L22" s="231"/>
      <c r="M22" s="231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120</v>
      </c>
      <c r="AF22" s="211">
        <v>0</v>
      </c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5</v>
      </c>
      <c r="B23" s="218" t="s">
        <v>137</v>
      </c>
      <c r="C23" s="263" t="s">
        <v>138</v>
      </c>
      <c r="D23" s="220" t="s">
        <v>139</v>
      </c>
      <c r="E23" s="227">
        <v>5.3923724999999999E-2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21">
        <v>1.0256799999999999</v>
      </c>
      <c r="O23" s="221">
        <f>ROUND(E23*N23,5)</f>
        <v>5.5309999999999998E-2</v>
      </c>
      <c r="P23" s="221">
        <v>0</v>
      </c>
      <c r="Q23" s="221">
        <f>ROUND(E23*P23,5)</f>
        <v>0</v>
      </c>
      <c r="R23" s="221"/>
      <c r="S23" s="221"/>
      <c r="T23" s="222">
        <v>9.1419999999999995</v>
      </c>
      <c r="U23" s="221">
        <f>ROUND(E23*T23,2)</f>
        <v>0.49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118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/>
      <c r="B24" s="218"/>
      <c r="C24" s="264" t="s">
        <v>140</v>
      </c>
      <c r="D24" s="223"/>
      <c r="E24" s="228">
        <v>4.7174399999999998E-2</v>
      </c>
      <c r="F24" s="231"/>
      <c r="G24" s="231"/>
      <c r="H24" s="231"/>
      <c r="I24" s="231"/>
      <c r="J24" s="231"/>
      <c r="K24" s="231"/>
      <c r="L24" s="231"/>
      <c r="M24" s="231"/>
      <c r="N24" s="221"/>
      <c r="O24" s="221"/>
      <c r="P24" s="221"/>
      <c r="Q24" s="221"/>
      <c r="R24" s="221"/>
      <c r="S24" s="221"/>
      <c r="T24" s="222"/>
      <c r="U24" s="221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120</v>
      </c>
      <c r="AF24" s="211">
        <v>0</v>
      </c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/>
      <c r="B25" s="218"/>
      <c r="C25" s="264" t="s">
        <v>141</v>
      </c>
      <c r="D25" s="223"/>
      <c r="E25" s="228">
        <v>6.7493249999999996E-3</v>
      </c>
      <c r="F25" s="231"/>
      <c r="G25" s="231"/>
      <c r="H25" s="231"/>
      <c r="I25" s="231"/>
      <c r="J25" s="231"/>
      <c r="K25" s="231"/>
      <c r="L25" s="231"/>
      <c r="M25" s="231"/>
      <c r="N25" s="221"/>
      <c r="O25" s="221"/>
      <c r="P25" s="221"/>
      <c r="Q25" s="221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120</v>
      </c>
      <c r="AF25" s="211">
        <v>0</v>
      </c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2.5" outlineLevel="1" x14ac:dyDescent="0.2">
      <c r="A26" s="212">
        <v>6</v>
      </c>
      <c r="B26" s="218" t="s">
        <v>142</v>
      </c>
      <c r="C26" s="263" t="s">
        <v>143</v>
      </c>
      <c r="D26" s="220" t="s">
        <v>134</v>
      </c>
      <c r="E26" s="227">
        <v>2.8675000000000002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21">
        <v>0.315</v>
      </c>
      <c r="O26" s="221">
        <f>ROUND(E26*N26,5)</f>
        <v>0.90325999999999995</v>
      </c>
      <c r="P26" s="221">
        <v>0</v>
      </c>
      <c r="Q26" s="221">
        <f>ROUND(E26*P26,5)</f>
        <v>0</v>
      </c>
      <c r="R26" s="221"/>
      <c r="S26" s="221"/>
      <c r="T26" s="222">
        <v>0.24146999999999999</v>
      </c>
      <c r="U26" s="221">
        <f>ROUND(E26*T26,2)</f>
        <v>0.69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144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/>
      <c r="B27" s="218"/>
      <c r="C27" s="264" t="s">
        <v>145</v>
      </c>
      <c r="D27" s="223"/>
      <c r="E27" s="228">
        <v>2.8675000000000002</v>
      </c>
      <c r="F27" s="231"/>
      <c r="G27" s="231"/>
      <c r="H27" s="231"/>
      <c r="I27" s="231"/>
      <c r="J27" s="231"/>
      <c r="K27" s="231"/>
      <c r="L27" s="231"/>
      <c r="M27" s="231"/>
      <c r="N27" s="221"/>
      <c r="O27" s="221"/>
      <c r="P27" s="221"/>
      <c r="Q27" s="221"/>
      <c r="R27" s="221"/>
      <c r="S27" s="221"/>
      <c r="T27" s="222"/>
      <c r="U27" s="221"/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120</v>
      </c>
      <c r="AF27" s="211">
        <v>0</v>
      </c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12">
        <v>7</v>
      </c>
      <c r="B28" s="218" t="s">
        <v>146</v>
      </c>
      <c r="C28" s="263" t="s">
        <v>147</v>
      </c>
      <c r="D28" s="220" t="s">
        <v>134</v>
      </c>
      <c r="E28" s="227">
        <v>25.2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21</v>
      </c>
      <c r="M28" s="231">
        <f>G28*(1+L28/100)</f>
        <v>0</v>
      </c>
      <c r="N28" s="221">
        <v>0.42</v>
      </c>
      <c r="O28" s="221">
        <f>ROUND(E28*N28,5)</f>
        <v>10.584</v>
      </c>
      <c r="P28" s="221">
        <v>0</v>
      </c>
      <c r="Q28" s="221">
        <f>ROUND(E28*P28,5)</f>
        <v>0</v>
      </c>
      <c r="R28" s="221"/>
      <c r="S28" s="221"/>
      <c r="T28" s="222">
        <v>0.32194</v>
      </c>
      <c r="U28" s="221">
        <f>ROUND(E28*T28,2)</f>
        <v>8.11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144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/>
      <c r="B29" s="218"/>
      <c r="C29" s="264" t="s">
        <v>148</v>
      </c>
      <c r="D29" s="223"/>
      <c r="E29" s="228">
        <v>25.2</v>
      </c>
      <c r="F29" s="231"/>
      <c r="G29" s="231"/>
      <c r="H29" s="231"/>
      <c r="I29" s="231"/>
      <c r="J29" s="231"/>
      <c r="K29" s="231"/>
      <c r="L29" s="231"/>
      <c r="M29" s="231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120</v>
      </c>
      <c r="AF29" s="211">
        <v>0</v>
      </c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 x14ac:dyDescent="0.2">
      <c r="A30" s="212">
        <v>8</v>
      </c>
      <c r="B30" s="218" t="s">
        <v>149</v>
      </c>
      <c r="C30" s="263" t="s">
        <v>150</v>
      </c>
      <c r="D30" s="220" t="s">
        <v>151</v>
      </c>
      <c r="E30" s="227">
        <v>2.5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21">
        <v>7.26E-3</v>
      </c>
      <c r="O30" s="221">
        <f>ROUND(E30*N30,5)</f>
        <v>1.8149999999999999E-2</v>
      </c>
      <c r="P30" s="221">
        <v>0</v>
      </c>
      <c r="Q30" s="221">
        <f>ROUND(E30*P30,5)</f>
        <v>0</v>
      </c>
      <c r="R30" s="221"/>
      <c r="S30" s="221"/>
      <c r="T30" s="222">
        <v>2.633</v>
      </c>
      <c r="U30" s="221">
        <f>ROUND(E30*T30,2)</f>
        <v>6.58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118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13" t="s">
        <v>113</v>
      </c>
      <c r="B31" s="219" t="s">
        <v>60</v>
      </c>
      <c r="C31" s="265" t="s">
        <v>61</v>
      </c>
      <c r="D31" s="224"/>
      <c r="E31" s="229"/>
      <c r="F31" s="232"/>
      <c r="G31" s="232">
        <f>SUMIF(AE32:AE37,"&lt;&gt;NOR",G32:G37)</f>
        <v>0</v>
      </c>
      <c r="H31" s="232"/>
      <c r="I31" s="232">
        <f>SUM(I32:I37)</f>
        <v>0</v>
      </c>
      <c r="J31" s="232"/>
      <c r="K31" s="232">
        <f>SUM(K32:K37)</f>
        <v>0</v>
      </c>
      <c r="L31" s="232"/>
      <c r="M31" s="232">
        <f>SUM(M32:M37)</f>
        <v>0</v>
      </c>
      <c r="N31" s="225"/>
      <c r="O31" s="225">
        <f>SUM(O32:O37)</f>
        <v>44</v>
      </c>
      <c r="P31" s="225"/>
      <c r="Q31" s="225">
        <f>SUM(Q32:Q37)</f>
        <v>0</v>
      </c>
      <c r="R31" s="225"/>
      <c r="S31" s="225"/>
      <c r="T31" s="226"/>
      <c r="U31" s="225">
        <f>SUM(U32:U37)</f>
        <v>0</v>
      </c>
      <c r="AE31" t="s">
        <v>114</v>
      </c>
    </row>
    <row r="32" spans="1:60" ht="22.5" outlineLevel="1" x14ac:dyDescent="0.2">
      <c r="A32" s="212">
        <v>9</v>
      </c>
      <c r="B32" s="218" t="s">
        <v>152</v>
      </c>
      <c r="C32" s="263" t="s">
        <v>153</v>
      </c>
      <c r="D32" s="220" t="s">
        <v>154</v>
      </c>
      <c r="E32" s="227">
        <v>1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21</v>
      </c>
      <c r="M32" s="231">
        <f>G32*(1+L32/100)</f>
        <v>0</v>
      </c>
      <c r="N32" s="221">
        <v>32.799999999999997</v>
      </c>
      <c r="O32" s="221">
        <f>ROUND(E32*N32,5)</f>
        <v>32.799999999999997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118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12">
        <v>10</v>
      </c>
      <c r="B33" s="218" t="s">
        <v>155</v>
      </c>
      <c r="C33" s="263" t="s">
        <v>156</v>
      </c>
      <c r="D33" s="220" t="s">
        <v>154</v>
      </c>
      <c r="E33" s="227">
        <v>1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118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>
        <v>11</v>
      </c>
      <c r="B34" s="218" t="s">
        <v>157</v>
      </c>
      <c r="C34" s="263" t="s">
        <v>158</v>
      </c>
      <c r="D34" s="220" t="s">
        <v>154</v>
      </c>
      <c r="E34" s="227">
        <v>1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21</v>
      </c>
      <c r="M34" s="231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0</v>
      </c>
      <c r="U34" s="221">
        <f>ROUND(E34*T34,2)</f>
        <v>0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118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12</v>
      </c>
      <c r="B35" s="218" t="s">
        <v>159</v>
      </c>
      <c r="C35" s="263" t="s">
        <v>160</v>
      </c>
      <c r="D35" s="220" t="s">
        <v>161</v>
      </c>
      <c r="E35" s="227">
        <v>2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</v>
      </c>
      <c r="U35" s="221">
        <f>ROUND(E35*T35,2)</f>
        <v>0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118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12">
        <v>13</v>
      </c>
      <c r="B36" s="218" t="s">
        <v>162</v>
      </c>
      <c r="C36" s="263" t="s">
        <v>163</v>
      </c>
      <c r="D36" s="220" t="s">
        <v>164</v>
      </c>
      <c r="E36" s="227">
        <v>1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21</v>
      </c>
      <c r="M36" s="231">
        <f>G36*(1+L36/100)</f>
        <v>0</v>
      </c>
      <c r="N36" s="221">
        <v>11.2</v>
      </c>
      <c r="O36" s="221">
        <f>ROUND(E36*N36,5)</f>
        <v>11.2</v>
      </c>
      <c r="P36" s="221">
        <v>0</v>
      </c>
      <c r="Q36" s="221">
        <f>ROUND(E36*P36,5)</f>
        <v>0</v>
      </c>
      <c r="R36" s="221"/>
      <c r="S36" s="221"/>
      <c r="T36" s="222">
        <v>0</v>
      </c>
      <c r="U36" s="221">
        <f>ROUND(E36*T36,2)</f>
        <v>0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118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>
        <v>14</v>
      </c>
      <c r="B37" s="218" t="s">
        <v>159</v>
      </c>
      <c r="C37" s="263" t="s">
        <v>165</v>
      </c>
      <c r="D37" s="220" t="s">
        <v>161</v>
      </c>
      <c r="E37" s="227">
        <v>1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0</v>
      </c>
      <c r="U37" s="221">
        <f>ROUND(E37*T37,2)</f>
        <v>0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118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x14ac:dyDescent="0.2">
      <c r="A38" s="213" t="s">
        <v>113</v>
      </c>
      <c r="B38" s="219" t="s">
        <v>62</v>
      </c>
      <c r="C38" s="265" t="s">
        <v>63</v>
      </c>
      <c r="D38" s="224"/>
      <c r="E38" s="229"/>
      <c r="F38" s="232"/>
      <c r="G38" s="232">
        <f>SUMIF(AE39:AE64,"&lt;&gt;NOR",G39:G64)</f>
        <v>0</v>
      </c>
      <c r="H38" s="232"/>
      <c r="I38" s="232">
        <f>SUM(I39:I64)</f>
        <v>0</v>
      </c>
      <c r="J38" s="232"/>
      <c r="K38" s="232">
        <f>SUM(K39:K64)</f>
        <v>0</v>
      </c>
      <c r="L38" s="232"/>
      <c r="M38" s="232">
        <f>SUM(M39:M64)</f>
        <v>0</v>
      </c>
      <c r="N38" s="225"/>
      <c r="O38" s="225">
        <f>SUM(O39:O64)</f>
        <v>5.2579999999999995E-2</v>
      </c>
      <c r="P38" s="225"/>
      <c r="Q38" s="225">
        <f>SUM(Q39:Q64)</f>
        <v>2.2141700000000002</v>
      </c>
      <c r="R38" s="225"/>
      <c r="S38" s="225"/>
      <c r="T38" s="226"/>
      <c r="U38" s="225">
        <f>SUM(U39:U64)</f>
        <v>69.81</v>
      </c>
      <c r="AE38" t="s">
        <v>114</v>
      </c>
    </row>
    <row r="39" spans="1:60" outlineLevel="1" x14ac:dyDescent="0.2">
      <c r="A39" s="212">
        <v>15</v>
      </c>
      <c r="B39" s="218" t="s">
        <v>166</v>
      </c>
      <c r="C39" s="263" t="s">
        <v>167</v>
      </c>
      <c r="D39" s="220" t="s">
        <v>151</v>
      </c>
      <c r="E39" s="227">
        <v>26.9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21">
        <v>4.8999999999999998E-4</v>
      </c>
      <c r="O39" s="221">
        <f>ROUND(E39*N39,5)</f>
        <v>1.3180000000000001E-2</v>
      </c>
      <c r="P39" s="221">
        <v>8.9999999999999993E-3</v>
      </c>
      <c r="Q39" s="221">
        <f>ROUND(E39*P39,5)</f>
        <v>0.24210000000000001</v>
      </c>
      <c r="R39" s="221"/>
      <c r="S39" s="221"/>
      <c r="T39" s="222">
        <v>0.247</v>
      </c>
      <c r="U39" s="221">
        <f>ROUND(E39*T39,2)</f>
        <v>6.64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118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8"/>
      <c r="C40" s="264" t="s">
        <v>168</v>
      </c>
      <c r="D40" s="223"/>
      <c r="E40" s="228">
        <v>8.6999999999999993</v>
      </c>
      <c r="F40" s="231"/>
      <c r="G40" s="231"/>
      <c r="H40" s="231"/>
      <c r="I40" s="231"/>
      <c r="J40" s="231"/>
      <c r="K40" s="231"/>
      <c r="L40" s="231"/>
      <c r="M40" s="231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120</v>
      </c>
      <c r="AF40" s="211">
        <v>0</v>
      </c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/>
      <c r="B41" s="218"/>
      <c r="C41" s="264" t="s">
        <v>169</v>
      </c>
      <c r="D41" s="223"/>
      <c r="E41" s="228">
        <v>18.2</v>
      </c>
      <c r="F41" s="231"/>
      <c r="G41" s="231"/>
      <c r="H41" s="231"/>
      <c r="I41" s="231"/>
      <c r="J41" s="231"/>
      <c r="K41" s="231"/>
      <c r="L41" s="231"/>
      <c r="M41" s="231"/>
      <c r="N41" s="221"/>
      <c r="O41" s="221"/>
      <c r="P41" s="221"/>
      <c r="Q41" s="221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120</v>
      </c>
      <c r="AF41" s="211">
        <v>0</v>
      </c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16</v>
      </c>
      <c r="B42" s="218" t="s">
        <v>170</v>
      </c>
      <c r="C42" s="263" t="s">
        <v>171</v>
      </c>
      <c r="D42" s="220" t="s">
        <v>151</v>
      </c>
      <c r="E42" s="227">
        <v>28.3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21</v>
      </c>
      <c r="M42" s="231">
        <f>G42*(1+L42/100)</f>
        <v>0</v>
      </c>
      <c r="N42" s="221">
        <v>4.8999999999999998E-4</v>
      </c>
      <c r="O42" s="221">
        <f>ROUND(E42*N42,5)</f>
        <v>1.387E-2</v>
      </c>
      <c r="P42" s="221">
        <v>1.2999999999999999E-2</v>
      </c>
      <c r="Q42" s="221">
        <f>ROUND(E42*P42,5)</f>
        <v>0.3679</v>
      </c>
      <c r="R42" s="221"/>
      <c r="S42" s="221"/>
      <c r="T42" s="222">
        <v>0.30099999999999999</v>
      </c>
      <c r="U42" s="221">
        <f>ROUND(E42*T42,2)</f>
        <v>8.52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118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12"/>
      <c r="B43" s="218"/>
      <c r="C43" s="264" t="s">
        <v>172</v>
      </c>
      <c r="D43" s="223"/>
      <c r="E43" s="228">
        <v>28.3</v>
      </c>
      <c r="F43" s="231"/>
      <c r="G43" s="231"/>
      <c r="H43" s="231"/>
      <c r="I43" s="231"/>
      <c r="J43" s="231"/>
      <c r="K43" s="231"/>
      <c r="L43" s="231"/>
      <c r="M43" s="231"/>
      <c r="N43" s="221"/>
      <c r="O43" s="221"/>
      <c r="P43" s="221"/>
      <c r="Q43" s="221"/>
      <c r="R43" s="221"/>
      <c r="S43" s="221"/>
      <c r="T43" s="222"/>
      <c r="U43" s="221"/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120</v>
      </c>
      <c r="AF43" s="211">
        <v>0</v>
      </c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>
        <v>17</v>
      </c>
      <c r="B44" s="218" t="s">
        <v>173</v>
      </c>
      <c r="C44" s="263" t="s">
        <v>174</v>
      </c>
      <c r="D44" s="220" t="s">
        <v>151</v>
      </c>
      <c r="E44" s="227">
        <v>10.7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21</v>
      </c>
      <c r="M44" s="231">
        <f>G44*(1+L44/100)</f>
        <v>0</v>
      </c>
      <c r="N44" s="221">
        <v>4.8999999999999998E-4</v>
      </c>
      <c r="O44" s="221">
        <f>ROUND(E44*N44,5)</f>
        <v>5.2399999999999999E-3</v>
      </c>
      <c r="P44" s="221">
        <v>1.9E-2</v>
      </c>
      <c r="Q44" s="221">
        <f>ROUND(E44*P44,5)</f>
        <v>0.20330000000000001</v>
      </c>
      <c r="R44" s="221"/>
      <c r="S44" s="221"/>
      <c r="T44" s="222">
        <v>0.38200000000000001</v>
      </c>
      <c r="U44" s="221">
        <f>ROUND(E44*T44,2)</f>
        <v>4.09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118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/>
      <c r="B45" s="218"/>
      <c r="C45" s="264" t="s">
        <v>175</v>
      </c>
      <c r="D45" s="223"/>
      <c r="E45" s="228">
        <v>10.7</v>
      </c>
      <c r="F45" s="231"/>
      <c r="G45" s="231"/>
      <c r="H45" s="231"/>
      <c r="I45" s="231"/>
      <c r="J45" s="231"/>
      <c r="K45" s="231"/>
      <c r="L45" s="231"/>
      <c r="M45" s="231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120</v>
      </c>
      <c r="AF45" s="211">
        <v>0</v>
      </c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>
        <v>18</v>
      </c>
      <c r="B46" s="218" t="s">
        <v>176</v>
      </c>
      <c r="C46" s="263" t="s">
        <v>177</v>
      </c>
      <c r="D46" s="220" t="s">
        <v>151</v>
      </c>
      <c r="E46" s="227">
        <v>25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21">
        <v>4.8999999999999998E-4</v>
      </c>
      <c r="O46" s="221">
        <f>ROUND(E46*N46,5)</f>
        <v>1.225E-2</v>
      </c>
      <c r="P46" s="221">
        <v>0.04</v>
      </c>
      <c r="Q46" s="221">
        <f>ROUND(E46*P46,5)</f>
        <v>1</v>
      </c>
      <c r="R46" s="221"/>
      <c r="S46" s="221"/>
      <c r="T46" s="222">
        <v>0.66800000000000004</v>
      </c>
      <c r="U46" s="221">
        <f>ROUND(E46*T46,2)</f>
        <v>16.7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118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/>
      <c r="B47" s="218"/>
      <c r="C47" s="264" t="s">
        <v>178</v>
      </c>
      <c r="D47" s="223"/>
      <c r="E47" s="228">
        <v>25</v>
      </c>
      <c r="F47" s="231"/>
      <c r="G47" s="231"/>
      <c r="H47" s="231"/>
      <c r="I47" s="231"/>
      <c r="J47" s="231"/>
      <c r="K47" s="231"/>
      <c r="L47" s="231"/>
      <c r="M47" s="231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120</v>
      </c>
      <c r="AF47" s="211">
        <v>0</v>
      </c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>
        <v>19</v>
      </c>
      <c r="B48" s="218" t="s">
        <v>179</v>
      </c>
      <c r="C48" s="263" t="s">
        <v>180</v>
      </c>
      <c r="D48" s="220" t="s">
        <v>181</v>
      </c>
      <c r="E48" s="227">
        <v>6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21">
        <v>0</v>
      </c>
      <c r="O48" s="221">
        <f>ROUND(E48*N48,5)</f>
        <v>0</v>
      </c>
      <c r="P48" s="221">
        <v>4.0000000000000001E-3</v>
      </c>
      <c r="Q48" s="221">
        <f>ROUND(E48*P48,5)</f>
        <v>2.4E-2</v>
      </c>
      <c r="R48" s="221"/>
      <c r="S48" s="221"/>
      <c r="T48" s="222">
        <v>0.16</v>
      </c>
      <c r="U48" s="221">
        <f>ROUND(E48*T48,2)</f>
        <v>0.96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118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>
        <v>20</v>
      </c>
      <c r="B49" s="218" t="s">
        <v>182</v>
      </c>
      <c r="C49" s="263" t="s">
        <v>183</v>
      </c>
      <c r="D49" s="220" t="s">
        <v>181</v>
      </c>
      <c r="E49" s="227">
        <v>16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21</v>
      </c>
      <c r="M49" s="231">
        <f>G49*(1+L49/100)</f>
        <v>0</v>
      </c>
      <c r="N49" s="221">
        <v>0</v>
      </c>
      <c r="O49" s="221">
        <f>ROUND(E49*N49,5)</f>
        <v>0</v>
      </c>
      <c r="P49" s="221">
        <v>8.0000000000000002E-3</v>
      </c>
      <c r="Q49" s="221">
        <f>ROUND(E49*P49,5)</f>
        <v>0.128</v>
      </c>
      <c r="R49" s="221"/>
      <c r="S49" s="221"/>
      <c r="T49" s="222">
        <v>0.24299999999999999</v>
      </c>
      <c r="U49" s="221">
        <f>ROUND(E49*T49,2)</f>
        <v>3.89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118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21</v>
      </c>
      <c r="B50" s="218" t="s">
        <v>184</v>
      </c>
      <c r="C50" s="263" t="s">
        <v>185</v>
      </c>
      <c r="D50" s="220" t="s">
        <v>181</v>
      </c>
      <c r="E50" s="227">
        <v>12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21</v>
      </c>
      <c r="M50" s="231">
        <f>G50*(1+L50/100)</f>
        <v>0</v>
      </c>
      <c r="N50" s="221">
        <v>6.7000000000000002E-4</v>
      </c>
      <c r="O50" s="221">
        <f>ROUND(E50*N50,5)</f>
        <v>8.0400000000000003E-3</v>
      </c>
      <c r="P50" s="221">
        <v>1.2E-2</v>
      </c>
      <c r="Q50" s="221">
        <f>ROUND(E50*P50,5)</f>
        <v>0.14399999999999999</v>
      </c>
      <c r="R50" s="221"/>
      <c r="S50" s="221"/>
      <c r="T50" s="222">
        <v>0.61399999999999999</v>
      </c>
      <c r="U50" s="221">
        <f>ROUND(E50*T50,2)</f>
        <v>7.37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118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2.5" outlineLevel="1" x14ac:dyDescent="0.2">
      <c r="A51" s="212">
        <v>22</v>
      </c>
      <c r="B51" s="218" t="s">
        <v>186</v>
      </c>
      <c r="C51" s="263" t="s">
        <v>187</v>
      </c>
      <c r="D51" s="220" t="s">
        <v>151</v>
      </c>
      <c r="E51" s="227">
        <v>2.5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21</v>
      </c>
      <c r="M51" s="231">
        <f>G51*(1+L51/100)</f>
        <v>0</v>
      </c>
      <c r="N51" s="221">
        <v>0</v>
      </c>
      <c r="O51" s="221">
        <f>ROUND(E51*N51,5)</f>
        <v>0</v>
      </c>
      <c r="P51" s="221">
        <v>7.0699999999999999E-3</v>
      </c>
      <c r="Q51" s="221">
        <f>ROUND(E51*P51,5)</f>
        <v>1.7680000000000001E-2</v>
      </c>
      <c r="R51" s="221"/>
      <c r="S51" s="221"/>
      <c r="T51" s="222">
        <v>2.5499999999999998</v>
      </c>
      <c r="U51" s="221">
        <f>ROUND(E51*T51,2)</f>
        <v>6.38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118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/>
      <c r="B52" s="218"/>
      <c r="C52" s="264" t="s">
        <v>188</v>
      </c>
      <c r="D52" s="223"/>
      <c r="E52" s="228">
        <v>2.5</v>
      </c>
      <c r="F52" s="231"/>
      <c r="G52" s="231"/>
      <c r="H52" s="231"/>
      <c r="I52" s="231"/>
      <c r="J52" s="231"/>
      <c r="K52" s="231"/>
      <c r="L52" s="231"/>
      <c r="M52" s="231"/>
      <c r="N52" s="221"/>
      <c r="O52" s="221"/>
      <c r="P52" s="221"/>
      <c r="Q52" s="221"/>
      <c r="R52" s="221"/>
      <c r="S52" s="221"/>
      <c r="T52" s="222"/>
      <c r="U52" s="221"/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120</v>
      </c>
      <c r="AF52" s="211">
        <v>0</v>
      </c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12">
        <v>23</v>
      </c>
      <c r="B53" s="218" t="s">
        <v>189</v>
      </c>
      <c r="C53" s="263" t="s">
        <v>190</v>
      </c>
      <c r="D53" s="220" t="s">
        <v>151</v>
      </c>
      <c r="E53" s="227">
        <v>1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21</v>
      </c>
      <c r="M53" s="231">
        <f>G53*(1+L53/100)</f>
        <v>0</v>
      </c>
      <c r="N53" s="221">
        <v>0</v>
      </c>
      <c r="O53" s="221">
        <f>ROUND(E53*N53,5)</f>
        <v>0</v>
      </c>
      <c r="P53" s="221">
        <v>1.256E-2</v>
      </c>
      <c r="Q53" s="221">
        <f>ROUND(E53*P53,5)</f>
        <v>1.256E-2</v>
      </c>
      <c r="R53" s="221"/>
      <c r="S53" s="221"/>
      <c r="T53" s="222">
        <v>2.7</v>
      </c>
      <c r="U53" s="221">
        <f>ROUND(E53*T53,2)</f>
        <v>2.7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118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/>
      <c r="B54" s="218"/>
      <c r="C54" s="264" t="s">
        <v>191</v>
      </c>
      <c r="D54" s="223"/>
      <c r="E54" s="228">
        <v>1</v>
      </c>
      <c r="F54" s="231"/>
      <c r="G54" s="231"/>
      <c r="H54" s="231"/>
      <c r="I54" s="231"/>
      <c r="J54" s="231"/>
      <c r="K54" s="231"/>
      <c r="L54" s="231"/>
      <c r="M54" s="231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120</v>
      </c>
      <c r="AF54" s="211">
        <v>0</v>
      </c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12">
        <v>24</v>
      </c>
      <c r="B55" s="218" t="s">
        <v>192</v>
      </c>
      <c r="C55" s="263" t="s">
        <v>193</v>
      </c>
      <c r="D55" s="220" t="s">
        <v>151</v>
      </c>
      <c r="E55" s="227">
        <v>2.25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21</v>
      </c>
      <c r="M55" s="231">
        <f>G55*(1+L55/100)</f>
        <v>0</v>
      </c>
      <c r="N55" s="221">
        <v>0</v>
      </c>
      <c r="O55" s="221">
        <f>ROUND(E55*N55,5)</f>
        <v>0</v>
      </c>
      <c r="P55" s="221">
        <v>3.3169999999999998E-2</v>
      </c>
      <c r="Q55" s="221">
        <f>ROUND(E55*P55,5)</f>
        <v>7.4630000000000002E-2</v>
      </c>
      <c r="R55" s="221"/>
      <c r="S55" s="221"/>
      <c r="T55" s="222">
        <v>3.9</v>
      </c>
      <c r="U55" s="221">
        <f>ROUND(E55*T55,2)</f>
        <v>8.7799999999999994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118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/>
      <c r="B56" s="218"/>
      <c r="C56" s="264" t="s">
        <v>194</v>
      </c>
      <c r="D56" s="223"/>
      <c r="E56" s="228">
        <v>2.25</v>
      </c>
      <c r="F56" s="231"/>
      <c r="G56" s="231"/>
      <c r="H56" s="231"/>
      <c r="I56" s="231"/>
      <c r="J56" s="231"/>
      <c r="K56" s="231"/>
      <c r="L56" s="231"/>
      <c r="M56" s="231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120</v>
      </c>
      <c r="AF56" s="211">
        <v>0</v>
      </c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25</v>
      </c>
      <c r="B57" s="218" t="s">
        <v>195</v>
      </c>
      <c r="C57" s="263" t="s">
        <v>196</v>
      </c>
      <c r="D57" s="220" t="s">
        <v>139</v>
      </c>
      <c r="E57" s="227">
        <v>2.2141700000000002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21</v>
      </c>
      <c r="M57" s="231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0.752</v>
      </c>
      <c r="U57" s="221">
        <f>ROUND(E57*T57,2)</f>
        <v>1.67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118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>
        <v>26</v>
      </c>
      <c r="B58" s="218" t="s">
        <v>197</v>
      </c>
      <c r="C58" s="263" t="s">
        <v>198</v>
      </c>
      <c r="D58" s="220" t="s">
        <v>139</v>
      </c>
      <c r="E58" s="227">
        <v>2.2141700000000002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21</v>
      </c>
      <c r="M58" s="231">
        <f>G58*(1+L58/100)</f>
        <v>0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0.36</v>
      </c>
      <c r="U58" s="221">
        <f>ROUND(E58*T58,2)</f>
        <v>0.8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118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>
        <v>27</v>
      </c>
      <c r="B59" s="218" t="s">
        <v>199</v>
      </c>
      <c r="C59" s="263" t="s">
        <v>200</v>
      </c>
      <c r="D59" s="220" t="s">
        <v>139</v>
      </c>
      <c r="E59" s="227">
        <v>2.2141700000000002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21</v>
      </c>
      <c r="M59" s="231">
        <f>G59*(1+L59/100)</f>
        <v>0</v>
      </c>
      <c r="N59" s="221">
        <v>0</v>
      </c>
      <c r="O59" s="221">
        <f>ROUND(E59*N59,5)</f>
        <v>0</v>
      </c>
      <c r="P59" s="221">
        <v>0</v>
      </c>
      <c r="Q59" s="221">
        <f>ROUND(E59*P59,5)</f>
        <v>0</v>
      </c>
      <c r="R59" s="221"/>
      <c r="S59" s="221"/>
      <c r="T59" s="222">
        <v>9.9000000000000005E-2</v>
      </c>
      <c r="U59" s="221">
        <f>ROUND(E59*T59,2)</f>
        <v>0.22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118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28</v>
      </c>
      <c r="B60" s="218" t="s">
        <v>201</v>
      </c>
      <c r="C60" s="263" t="s">
        <v>202</v>
      </c>
      <c r="D60" s="220" t="s">
        <v>139</v>
      </c>
      <c r="E60" s="227">
        <v>2.2141700000000002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21</v>
      </c>
      <c r="M60" s="231">
        <f>G60*(1+L60/100)</f>
        <v>0</v>
      </c>
      <c r="N60" s="221">
        <v>0</v>
      </c>
      <c r="O60" s="221">
        <f>ROUND(E60*N60,5)</f>
        <v>0</v>
      </c>
      <c r="P60" s="221">
        <v>0</v>
      </c>
      <c r="Q60" s="221">
        <f>ROUND(E60*P60,5)</f>
        <v>0</v>
      </c>
      <c r="R60" s="221"/>
      <c r="S60" s="221"/>
      <c r="T60" s="222">
        <v>0.49</v>
      </c>
      <c r="U60" s="221">
        <f>ROUND(E60*T60,2)</f>
        <v>1.08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118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>
        <v>29</v>
      </c>
      <c r="B61" s="218" t="s">
        <v>203</v>
      </c>
      <c r="C61" s="263" t="s">
        <v>204</v>
      </c>
      <c r="D61" s="220" t="s">
        <v>139</v>
      </c>
      <c r="E61" s="227">
        <v>37.640889999999999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21</v>
      </c>
      <c r="M61" s="231">
        <f>G61*(1+L61/100)</f>
        <v>0</v>
      </c>
      <c r="N61" s="221">
        <v>0</v>
      </c>
      <c r="O61" s="221">
        <f>ROUND(E61*N61,5)</f>
        <v>0</v>
      </c>
      <c r="P61" s="221">
        <v>0</v>
      </c>
      <c r="Q61" s="221">
        <f>ROUND(E61*P61,5)</f>
        <v>0</v>
      </c>
      <c r="R61" s="221"/>
      <c r="S61" s="221"/>
      <c r="T61" s="222">
        <v>0</v>
      </c>
      <c r="U61" s="221">
        <f>ROUND(E61*T61,2)</f>
        <v>0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118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/>
      <c r="B62" s="218"/>
      <c r="C62" s="264" t="s">
        <v>205</v>
      </c>
      <c r="D62" s="223"/>
      <c r="E62" s="228">
        <v>37.640889999999999</v>
      </c>
      <c r="F62" s="231"/>
      <c r="G62" s="231"/>
      <c r="H62" s="231"/>
      <c r="I62" s="231"/>
      <c r="J62" s="231"/>
      <c r="K62" s="231"/>
      <c r="L62" s="231"/>
      <c r="M62" s="231"/>
      <c r="N62" s="221"/>
      <c r="O62" s="221"/>
      <c r="P62" s="221"/>
      <c r="Q62" s="221"/>
      <c r="R62" s="221"/>
      <c r="S62" s="221"/>
      <c r="T62" s="222"/>
      <c r="U62" s="221"/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120</v>
      </c>
      <c r="AF62" s="211">
        <v>0</v>
      </c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>
        <v>30</v>
      </c>
      <c r="B63" s="218" t="s">
        <v>206</v>
      </c>
      <c r="C63" s="263" t="s">
        <v>207</v>
      </c>
      <c r="D63" s="220" t="s">
        <v>139</v>
      </c>
      <c r="E63" s="227">
        <v>2.2141700000000002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21</v>
      </c>
      <c r="M63" s="231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6.0000000000000001E-3</v>
      </c>
      <c r="U63" s="221">
        <f>ROUND(E63*T63,2)</f>
        <v>0.01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118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>
        <v>31</v>
      </c>
      <c r="B64" s="218" t="s">
        <v>208</v>
      </c>
      <c r="C64" s="263" t="s">
        <v>209</v>
      </c>
      <c r="D64" s="220" t="s">
        <v>139</v>
      </c>
      <c r="E64" s="227">
        <v>2.2141700000000002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21</v>
      </c>
      <c r="M64" s="231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0</v>
      </c>
      <c r="U64" s="221">
        <f>ROUND(E64*T64,2)</f>
        <v>0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118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x14ac:dyDescent="0.2">
      <c r="A65" s="213" t="s">
        <v>113</v>
      </c>
      <c r="B65" s="219" t="s">
        <v>64</v>
      </c>
      <c r="C65" s="265" t="s">
        <v>65</v>
      </c>
      <c r="D65" s="224"/>
      <c r="E65" s="229"/>
      <c r="F65" s="232"/>
      <c r="G65" s="232">
        <f>SUMIF(AE66:AE141,"&lt;&gt;NOR",G66:G141)</f>
        <v>0</v>
      </c>
      <c r="H65" s="232"/>
      <c r="I65" s="232">
        <f>SUM(I66:I141)</f>
        <v>0</v>
      </c>
      <c r="J65" s="232"/>
      <c r="K65" s="232">
        <f>SUM(K66:K141)</f>
        <v>0</v>
      </c>
      <c r="L65" s="232"/>
      <c r="M65" s="232">
        <f>SUM(M66:M141)</f>
        <v>0</v>
      </c>
      <c r="N65" s="225"/>
      <c r="O65" s="225">
        <f>SUM(O66:O141)</f>
        <v>0.47181999999999996</v>
      </c>
      <c r="P65" s="225"/>
      <c r="Q65" s="225">
        <f>SUM(Q66:Q141)</f>
        <v>0</v>
      </c>
      <c r="R65" s="225"/>
      <c r="S65" s="225"/>
      <c r="T65" s="226"/>
      <c r="U65" s="225">
        <f>SUM(U66:U141)</f>
        <v>187.85000000000002</v>
      </c>
      <c r="AE65" t="s">
        <v>114</v>
      </c>
    </row>
    <row r="66" spans="1:60" outlineLevel="1" x14ac:dyDescent="0.2">
      <c r="A66" s="212">
        <v>32</v>
      </c>
      <c r="B66" s="218" t="s">
        <v>210</v>
      </c>
      <c r="C66" s="263" t="s">
        <v>211</v>
      </c>
      <c r="D66" s="220" t="s">
        <v>151</v>
      </c>
      <c r="E66" s="227">
        <v>3.36</v>
      </c>
      <c r="F66" s="230"/>
      <c r="G66" s="231">
        <f>ROUND(E66*F66,2)</f>
        <v>0</v>
      </c>
      <c r="H66" s="230"/>
      <c r="I66" s="231">
        <f>ROUND(E66*H66,2)</f>
        <v>0</v>
      </c>
      <c r="J66" s="230"/>
      <c r="K66" s="231">
        <f>ROUND(E66*J66,2)</f>
        <v>0</v>
      </c>
      <c r="L66" s="231">
        <v>21</v>
      </c>
      <c r="M66" s="231">
        <f>G66*(1+L66/100)</f>
        <v>0</v>
      </c>
      <c r="N66" s="221">
        <v>3.4000000000000002E-4</v>
      </c>
      <c r="O66" s="221">
        <f>ROUND(E66*N66,5)</f>
        <v>1.14E-3</v>
      </c>
      <c r="P66" s="221">
        <v>0</v>
      </c>
      <c r="Q66" s="221">
        <f>ROUND(E66*P66,5)</f>
        <v>0</v>
      </c>
      <c r="R66" s="221"/>
      <c r="S66" s="221"/>
      <c r="T66" s="222">
        <v>0.32</v>
      </c>
      <c r="U66" s="221">
        <f>ROUND(E66*T66,2)</f>
        <v>1.08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118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/>
      <c r="B67" s="218"/>
      <c r="C67" s="264" t="s">
        <v>212</v>
      </c>
      <c r="D67" s="223"/>
      <c r="E67" s="228">
        <v>3.36</v>
      </c>
      <c r="F67" s="231"/>
      <c r="G67" s="231"/>
      <c r="H67" s="231"/>
      <c r="I67" s="231"/>
      <c r="J67" s="231"/>
      <c r="K67" s="231"/>
      <c r="L67" s="231"/>
      <c r="M67" s="231"/>
      <c r="N67" s="221"/>
      <c r="O67" s="221"/>
      <c r="P67" s="221"/>
      <c r="Q67" s="221"/>
      <c r="R67" s="221"/>
      <c r="S67" s="221"/>
      <c r="T67" s="222"/>
      <c r="U67" s="221"/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120</v>
      </c>
      <c r="AF67" s="211">
        <v>0</v>
      </c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>
        <v>33</v>
      </c>
      <c r="B68" s="218" t="s">
        <v>213</v>
      </c>
      <c r="C68" s="263" t="s">
        <v>214</v>
      </c>
      <c r="D68" s="220" t="s">
        <v>151</v>
      </c>
      <c r="E68" s="227">
        <v>4.5149999999999997</v>
      </c>
      <c r="F68" s="230"/>
      <c r="G68" s="231">
        <f>ROUND(E68*F68,2)</f>
        <v>0</v>
      </c>
      <c r="H68" s="230"/>
      <c r="I68" s="231">
        <f>ROUND(E68*H68,2)</f>
        <v>0</v>
      </c>
      <c r="J68" s="230"/>
      <c r="K68" s="231">
        <f>ROUND(E68*J68,2)</f>
        <v>0</v>
      </c>
      <c r="L68" s="231">
        <v>21</v>
      </c>
      <c r="M68" s="231">
        <f>G68*(1+L68/100)</f>
        <v>0</v>
      </c>
      <c r="N68" s="221">
        <v>3.8000000000000002E-4</v>
      </c>
      <c r="O68" s="221">
        <f>ROUND(E68*N68,5)</f>
        <v>1.72E-3</v>
      </c>
      <c r="P68" s="221">
        <v>0</v>
      </c>
      <c r="Q68" s="221">
        <f>ROUND(E68*P68,5)</f>
        <v>0</v>
      </c>
      <c r="R68" s="221"/>
      <c r="S68" s="221"/>
      <c r="T68" s="222">
        <v>0.32</v>
      </c>
      <c r="U68" s="221">
        <f>ROUND(E68*T68,2)</f>
        <v>1.44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118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/>
      <c r="B69" s="218"/>
      <c r="C69" s="264" t="s">
        <v>215</v>
      </c>
      <c r="D69" s="223"/>
      <c r="E69" s="228">
        <v>4.5149999999999997</v>
      </c>
      <c r="F69" s="231"/>
      <c r="G69" s="231"/>
      <c r="H69" s="231"/>
      <c r="I69" s="231"/>
      <c r="J69" s="231"/>
      <c r="K69" s="231"/>
      <c r="L69" s="231"/>
      <c r="M69" s="231"/>
      <c r="N69" s="221"/>
      <c r="O69" s="221"/>
      <c r="P69" s="221"/>
      <c r="Q69" s="221"/>
      <c r="R69" s="221"/>
      <c r="S69" s="221"/>
      <c r="T69" s="222"/>
      <c r="U69" s="221"/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120</v>
      </c>
      <c r="AF69" s="211">
        <v>0</v>
      </c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34</v>
      </c>
      <c r="B70" s="218" t="s">
        <v>216</v>
      </c>
      <c r="C70" s="263" t="s">
        <v>217</v>
      </c>
      <c r="D70" s="220" t="s">
        <v>151</v>
      </c>
      <c r="E70" s="227">
        <v>3.6749999999999998</v>
      </c>
      <c r="F70" s="230"/>
      <c r="G70" s="231">
        <f>ROUND(E70*F70,2)</f>
        <v>0</v>
      </c>
      <c r="H70" s="230"/>
      <c r="I70" s="231">
        <f>ROUND(E70*H70,2)</f>
        <v>0</v>
      </c>
      <c r="J70" s="230"/>
      <c r="K70" s="231">
        <f>ROUND(E70*J70,2)</f>
        <v>0</v>
      </c>
      <c r="L70" s="231">
        <v>21</v>
      </c>
      <c r="M70" s="231">
        <f>G70*(1+L70/100)</f>
        <v>0</v>
      </c>
      <c r="N70" s="221">
        <v>4.6999999999999999E-4</v>
      </c>
      <c r="O70" s="221">
        <f>ROUND(E70*N70,5)</f>
        <v>1.73E-3</v>
      </c>
      <c r="P70" s="221">
        <v>0</v>
      </c>
      <c r="Q70" s="221">
        <f>ROUND(E70*P70,5)</f>
        <v>0</v>
      </c>
      <c r="R70" s="221"/>
      <c r="S70" s="221"/>
      <c r="T70" s="222">
        <v>0.35899999999999999</v>
      </c>
      <c r="U70" s="221">
        <f>ROUND(E70*T70,2)</f>
        <v>1.32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118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/>
      <c r="B71" s="218"/>
      <c r="C71" s="264" t="s">
        <v>218</v>
      </c>
      <c r="D71" s="223"/>
      <c r="E71" s="228">
        <v>3.6749999999999998</v>
      </c>
      <c r="F71" s="231"/>
      <c r="G71" s="231"/>
      <c r="H71" s="231"/>
      <c r="I71" s="231"/>
      <c r="J71" s="231"/>
      <c r="K71" s="231"/>
      <c r="L71" s="231"/>
      <c r="M71" s="231"/>
      <c r="N71" s="221"/>
      <c r="O71" s="221"/>
      <c r="P71" s="221"/>
      <c r="Q71" s="221"/>
      <c r="R71" s="221"/>
      <c r="S71" s="221"/>
      <c r="T71" s="222"/>
      <c r="U71" s="221"/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120</v>
      </c>
      <c r="AF71" s="211">
        <v>0</v>
      </c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35</v>
      </c>
      <c r="B72" s="218" t="s">
        <v>219</v>
      </c>
      <c r="C72" s="263" t="s">
        <v>220</v>
      </c>
      <c r="D72" s="220" t="s">
        <v>151</v>
      </c>
      <c r="E72" s="227">
        <v>2.625</v>
      </c>
      <c r="F72" s="230"/>
      <c r="G72" s="231">
        <f>ROUND(E72*F72,2)</f>
        <v>0</v>
      </c>
      <c r="H72" s="230"/>
      <c r="I72" s="231">
        <f>ROUND(E72*H72,2)</f>
        <v>0</v>
      </c>
      <c r="J72" s="230"/>
      <c r="K72" s="231">
        <f>ROUND(E72*J72,2)</f>
        <v>0</v>
      </c>
      <c r="L72" s="231">
        <v>21</v>
      </c>
      <c r="M72" s="231">
        <f>G72*(1+L72/100)</f>
        <v>0</v>
      </c>
      <c r="N72" s="221">
        <v>1.5200000000000001E-3</v>
      </c>
      <c r="O72" s="221">
        <f>ROUND(E72*N72,5)</f>
        <v>3.9899999999999996E-3</v>
      </c>
      <c r="P72" s="221">
        <v>0</v>
      </c>
      <c r="Q72" s="221">
        <f>ROUND(E72*P72,5)</f>
        <v>0</v>
      </c>
      <c r="R72" s="221"/>
      <c r="S72" s="221"/>
      <c r="T72" s="222">
        <v>1.173</v>
      </c>
      <c r="U72" s="221">
        <f>ROUND(E72*T72,2)</f>
        <v>3.08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118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2"/>
      <c r="B73" s="218"/>
      <c r="C73" s="264" t="s">
        <v>221</v>
      </c>
      <c r="D73" s="223"/>
      <c r="E73" s="228">
        <v>2.625</v>
      </c>
      <c r="F73" s="231"/>
      <c r="G73" s="231"/>
      <c r="H73" s="231"/>
      <c r="I73" s="231"/>
      <c r="J73" s="231"/>
      <c r="K73" s="231"/>
      <c r="L73" s="231"/>
      <c r="M73" s="231"/>
      <c r="N73" s="221"/>
      <c r="O73" s="221"/>
      <c r="P73" s="221"/>
      <c r="Q73" s="221"/>
      <c r="R73" s="221"/>
      <c r="S73" s="221"/>
      <c r="T73" s="222"/>
      <c r="U73" s="221"/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120</v>
      </c>
      <c r="AF73" s="211">
        <v>0</v>
      </c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>
        <v>36</v>
      </c>
      <c r="B74" s="218" t="s">
        <v>222</v>
      </c>
      <c r="C74" s="263" t="s">
        <v>223</v>
      </c>
      <c r="D74" s="220" t="s">
        <v>151</v>
      </c>
      <c r="E74" s="227">
        <v>1.155</v>
      </c>
      <c r="F74" s="230"/>
      <c r="G74" s="231">
        <f>ROUND(E74*F74,2)</f>
        <v>0</v>
      </c>
      <c r="H74" s="230"/>
      <c r="I74" s="231">
        <f>ROUND(E74*H74,2)</f>
        <v>0</v>
      </c>
      <c r="J74" s="230"/>
      <c r="K74" s="231">
        <f>ROUND(E74*J74,2)</f>
        <v>0</v>
      </c>
      <c r="L74" s="231">
        <v>21</v>
      </c>
      <c r="M74" s="231">
        <f>G74*(1+L74/100)</f>
        <v>0</v>
      </c>
      <c r="N74" s="221">
        <v>5.1999999999999995E-4</v>
      </c>
      <c r="O74" s="221">
        <f>ROUND(E74*N74,5)</f>
        <v>5.9999999999999995E-4</v>
      </c>
      <c r="P74" s="221">
        <v>0</v>
      </c>
      <c r="Q74" s="221">
        <f>ROUND(E74*P74,5)</f>
        <v>0</v>
      </c>
      <c r="R74" s="221"/>
      <c r="S74" s="221"/>
      <c r="T74" s="222">
        <v>0.52900000000000003</v>
      </c>
      <c r="U74" s="221">
        <f>ROUND(E74*T74,2)</f>
        <v>0.61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118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/>
      <c r="B75" s="218"/>
      <c r="C75" s="264" t="s">
        <v>224</v>
      </c>
      <c r="D75" s="223"/>
      <c r="E75" s="228">
        <v>1.155</v>
      </c>
      <c r="F75" s="231"/>
      <c r="G75" s="231"/>
      <c r="H75" s="231"/>
      <c r="I75" s="231"/>
      <c r="J75" s="231"/>
      <c r="K75" s="231"/>
      <c r="L75" s="231"/>
      <c r="M75" s="231"/>
      <c r="N75" s="221"/>
      <c r="O75" s="221"/>
      <c r="P75" s="221"/>
      <c r="Q75" s="221"/>
      <c r="R75" s="221"/>
      <c r="S75" s="221"/>
      <c r="T75" s="222"/>
      <c r="U75" s="221"/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120</v>
      </c>
      <c r="AF75" s="211">
        <v>0</v>
      </c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>
        <v>37</v>
      </c>
      <c r="B76" s="218" t="s">
        <v>222</v>
      </c>
      <c r="C76" s="263" t="s">
        <v>225</v>
      </c>
      <c r="D76" s="220" t="s">
        <v>151</v>
      </c>
      <c r="E76" s="227">
        <v>9.3450000000000006</v>
      </c>
      <c r="F76" s="230"/>
      <c r="G76" s="231">
        <f>ROUND(E76*F76,2)</f>
        <v>0</v>
      </c>
      <c r="H76" s="230"/>
      <c r="I76" s="231">
        <f>ROUND(E76*H76,2)</f>
        <v>0</v>
      </c>
      <c r="J76" s="230"/>
      <c r="K76" s="231">
        <f>ROUND(E76*J76,2)</f>
        <v>0</v>
      </c>
      <c r="L76" s="231">
        <v>21</v>
      </c>
      <c r="M76" s="231">
        <f>G76*(1+L76/100)</f>
        <v>0</v>
      </c>
      <c r="N76" s="221">
        <v>5.1999999999999995E-4</v>
      </c>
      <c r="O76" s="221">
        <f>ROUND(E76*N76,5)</f>
        <v>4.8599999999999997E-3</v>
      </c>
      <c r="P76" s="221">
        <v>0</v>
      </c>
      <c r="Q76" s="221">
        <f>ROUND(E76*P76,5)</f>
        <v>0</v>
      </c>
      <c r="R76" s="221"/>
      <c r="S76" s="221"/>
      <c r="T76" s="222">
        <v>0.52900000000000003</v>
      </c>
      <c r="U76" s="221">
        <f>ROUND(E76*T76,2)</f>
        <v>4.9400000000000004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118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/>
      <c r="B77" s="218"/>
      <c r="C77" s="264" t="s">
        <v>226</v>
      </c>
      <c r="D77" s="223"/>
      <c r="E77" s="228">
        <v>9.3450000000000006</v>
      </c>
      <c r="F77" s="231"/>
      <c r="G77" s="231"/>
      <c r="H77" s="231"/>
      <c r="I77" s="231"/>
      <c r="J77" s="231"/>
      <c r="K77" s="231"/>
      <c r="L77" s="231"/>
      <c r="M77" s="231"/>
      <c r="N77" s="221"/>
      <c r="O77" s="221"/>
      <c r="P77" s="221"/>
      <c r="Q77" s="221"/>
      <c r="R77" s="221"/>
      <c r="S77" s="221"/>
      <c r="T77" s="222"/>
      <c r="U77" s="221"/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120</v>
      </c>
      <c r="AF77" s="211">
        <v>0</v>
      </c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>
        <v>38</v>
      </c>
      <c r="B78" s="218" t="s">
        <v>222</v>
      </c>
      <c r="C78" s="263" t="s">
        <v>227</v>
      </c>
      <c r="D78" s="220" t="s">
        <v>151</v>
      </c>
      <c r="E78" s="227">
        <v>13.335000000000001</v>
      </c>
      <c r="F78" s="230"/>
      <c r="G78" s="231">
        <f>ROUND(E78*F78,2)</f>
        <v>0</v>
      </c>
      <c r="H78" s="230"/>
      <c r="I78" s="231">
        <f>ROUND(E78*H78,2)</f>
        <v>0</v>
      </c>
      <c r="J78" s="230"/>
      <c r="K78" s="231">
        <f>ROUND(E78*J78,2)</f>
        <v>0</v>
      </c>
      <c r="L78" s="231">
        <v>21</v>
      </c>
      <c r="M78" s="231">
        <f>G78*(1+L78/100)</f>
        <v>0</v>
      </c>
      <c r="N78" s="221">
        <v>5.1999999999999995E-4</v>
      </c>
      <c r="O78" s="221">
        <f>ROUND(E78*N78,5)</f>
        <v>6.9300000000000004E-3</v>
      </c>
      <c r="P78" s="221">
        <v>0</v>
      </c>
      <c r="Q78" s="221">
        <f>ROUND(E78*P78,5)</f>
        <v>0</v>
      </c>
      <c r="R78" s="221"/>
      <c r="S78" s="221"/>
      <c r="T78" s="222">
        <v>0.52900000000000003</v>
      </c>
      <c r="U78" s="221">
        <f>ROUND(E78*T78,2)</f>
        <v>7.05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118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/>
      <c r="B79" s="218"/>
      <c r="C79" s="264" t="s">
        <v>228</v>
      </c>
      <c r="D79" s="223"/>
      <c r="E79" s="228">
        <v>13.335000000000001</v>
      </c>
      <c r="F79" s="231"/>
      <c r="G79" s="231"/>
      <c r="H79" s="231"/>
      <c r="I79" s="231"/>
      <c r="J79" s="231"/>
      <c r="K79" s="231"/>
      <c r="L79" s="231"/>
      <c r="M79" s="231"/>
      <c r="N79" s="221"/>
      <c r="O79" s="221"/>
      <c r="P79" s="221"/>
      <c r="Q79" s="221"/>
      <c r="R79" s="221"/>
      <c r="S79" s="221"/>
      <c r="T79" s="222"/>
      <c r="U79" s="221"/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120</v>
      </c>
      <c r="AF79" s="211">
        <v>0</v>
      </c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>
        <v>39</v>
      </c>
      <c r="B80" s="218" t="s">
        <v>229</v>
      </c>
      <c r="C80" s="263" t="s">
        <v>230</v>
      </c>
      <c r="D80" s="220" t="s">
        <v>151</v>
      </c>
      <c r="E80" s="227">
        <v>4.3049999999999997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21</v>
      </c>
      <c r="M80" s="231">
        <f>G80*(1+L80/100)</f>
        <v>0</v>
      </c>
      <c r="N80" s="221">
        <v>7.7999999999999999E-4</v>
      </c>
      <c r="O80" s="221">
        <f>ROUND(E80*N80,5)</f>
        <v>3.3600000000000001E-3</v>
      </c>
      <c r="P80" s="221">
        <v>0</v>
      </c>
      <c r="Q80" s="221">
        <f>ROUND(E80*P80,5)</f>
        <v>0</v>
      </c>
      <c r="R80" s="221"/>
      <c r="S80" s="221"/>
      <c r="T80" s="222">
        <v>0.81899999999999995</v>
      </c>
      <c r="U80" s="221">
        <f>ROUND(E80*T80,2)</f>
        <v>3.53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118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/>
      <c r="B81" s="218"/>
      <c r="C81" s="264" t="s">
        <v>231</v>
      </c>
      <c r="D81" s="223"/>
      <c r="E81" s="228">
        <v>4.3049999999999997</v>
      </c>
      <c r="F81" s="231"/>
      <c r="G81" s="231"/>
      <c r="H81" s="231"/>
      <c r="I81" s="231"/>
      <c r="J81" s="231"/>
      <c r="K81" s="231"/>
      <c r="L81" s="231"/>
      <c r="M81" s="231"/>
      <c r="N81" s="221"/>
      <c r="O81" s="221"/>
      <c r="P81" s="221"/>
      <c r="Q81" s="221"/>
      <c r="R81" s="221"/>
      <c r="S81" s="221"/>
      <c r="T81" s="222"/>
      <c r="U81" s="221"/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120</v>
      </c>
      <c r="AF81" s="211">
        <v>0</v>
      </c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>
        <v>40</v>
      </c>
      <c r="B82" s="218" t="s">
        <v>232</v>
      </c>
      <c r="C82" s="263" t="s">
        <v>233</v>
      </c>
      <c r="D82" s="220" t="s">
        <v>151</v>
      </c>
      <c r="E82" s="227">
        <v>13.23</v>
      </c>
      <c r="F82" s="230"/>
      <c r="G82" s="231">
        <f>ROUND(E82*F82,2)</f>
        <v>0</v>
      </c>
      <c r="H82" s="230"/>
      <c r="I82" s="231">
        <f>ROUND(E82*H82,2)</f>
        <v>0</v>
      </c>
      <c r="J82" s="230"/>
      <c r="K82" s="231">
        <f>ROUND(E82*J82,2)</f>
        <v>0</v>
      </c>
      <c r="L82" s="231">
        <v>21</v>
      </c>
      <c r="M82" s="231">
        <f>G82*(1+L82/100)</f>
        <v>0</v>
      </c>
      <c r="N82" s="221">
        <v>1.31E-3</v>
      </c>
      <c r="O82" s="221">
        <f>ROUND(E82*N82,5)</f>
        <v>1.7330000000000002E-2</v>
      </c>
      <c r="P82" s="221">
        <v>0</v>
      </c>
      <c r="Q82" s="221">
        <f>ROUND(E82*P82,5)</f>
        <v>0</v>
      </c>
      <c r="R82" s="221"/>
      <c r="S82" s="221"/>
      <c r="T82" s="222">
        <v>0.79700000000000004</v>
      </c>
      <c r="U82" s="221">
        <f>ROUND(E82*T82,2)</f>
        <v>10.54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118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/>
      <c r="B83" s="218"/>
      <c r="C83" s="264" t="s">
        <v>234</v>
      </c>
      <c r="D83" s="223"/>
      <c r="E83" s="228">
        <v>13.23</v>
      </c>
      <c r="F83" s="231"/>
      <c r="G83" s="231"/>
      <c r="H83" s="231"/>
      <c r="I83" s="231"/>
      <c r="J83" s="231"/>
      <c r="K83" s="231"/>
      <c r="L83" s="231"/>
      <c r="M83" s="231"/>
      <c r="N83" s="221"/>
      <c r="O83" s="221"/>
      <c r="P83" s="221"/>
      <c r="Q83" s="221"/>
      <c r="R83" s="221"/>
      <c r="S83" s="221"/>
      <c r="T83" s="222"/>
      <c r="U83" s="221"/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120</v>
      </c>
      <c r="AF83" s="211">
        <v>0</v>
      </c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ht="22.5" outlineLevel="1" x14ac:dyDescent="0.2">
      <c r="A84" s="212">
        <v>41</v>
      </c>
      <c r="B84" s="218" t="s">
        <v>235</v>
      </c>
      <c r="C84" s="263" t="s">
        <v>236</v>
      </c>
      <c r="D84" s="220" t="s">
        <v>151</v>
      </c>
      <c r="E84" s="227">
        <v>26.25</v>
      </c>
      <c r="F84" s="230"/>
      <c r="G84" s="231">
        <f>ROUND(E84*F84,2)</f>
        <v>0</v>
      </c>
      <c r="H84" s="230"/>
      <c r="I84" s="231">
        <f>ROUND(E84*H84,2)</f>
        <v>0</v>
      </c>
      <c r="J84" s="230"/>
      <c r="K84" s="231">
        <f>ROUND(E84*J84,2)</f>
        <v>0</v>
      </c>
      <c r="L84" s="231">
        <v>21</v>
      </c>
      <c r="M84" s="231">
        <f>G84*(1+L84/100)</f>
        <v>0</v>
      </c>
      <c r="N84" s="221">
        <v>1.6900000000000001E-3</v>
      </c>
      <c r="O84" s="221">
        <f>ROUND(E84*N84,5)</f>
        <v>4.4359999999999997E-2</v>
      </c>
      <c r="P84" s="221">
        <v>0</v>
      </c>
      <c r="Q84" s="221">
        <f>ROUND(E84*P84,5)</f>
        <v>0</v>
      </c>
      <c r="R84" s="221"/>
      <c r="S84" s="221"/>
      <c r="T84" s="222">
        <v>0.79700000000000004</v>
      </c>
      <c r="U84" s="221">
        <f>ROUND(E84*T84,2)</f>
        <v>20.92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118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2"/>
      <c r="B85" s="218"/>
      <c r="C85" s="264" t="s">
        <v>237</v>
      </c>
      <c r="D85" s="223"/>
      <c r="E85" s="228">
        <v>26.25</v>
      </c>
      <c r="F85" s="231"/>
      <c r="G85" s="231"/>
      <c r="H85" s="231"/>
      <c r="I85" s="231"/>
      <c r="J85" s="231"/>
      <c r="K85" s="231"/>
      <c r="L85" s="231"/>
      <c r="M85" s="231"/>
      <c r="N85" s="221"/>
      <c r="O85" s="221"/>
      <c r="P85" s="221"/>
      <c r="Q85" s="221"/>
      <c r="R85" s="221"/>
      <c r="S85" s="221"/>
      <c r="T85" s="222"/>
      <c r="U85" s="221"/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120</v>
      </c>
      <c r="AF85" s="211">
        <v>0</v>
      </c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1" x14ac:dyDescent="0.2">
      <c r="A86" s="212">
        <v>42</v>
      </c>
      <c r="B86" s="218" t="s">
        <v>238</v>
      </c>
      <c r="C86" s="263" t="s">
        <v>239</v>
      </c>
      <c r="D86" s="220" t="s">
        <v>151</v>
      </c>
      <c r="E86" s="227">
        <v>11.025</v>
      </c>
      <c r="F86" s="230"/>
      <c r="G86" s="231">
        <f>ROUND(E86*F86,2)</f>
        <v>0</v>
      </c>
      <c r="H86" s="230"/>
      <c r="I86" s="231">
        <f>ROUND(E86*H86,2)</f>
        <v>0</v>
      </c>
      <c r="J86" s="230"/>
      <c r="K86" s="231">
        <f>ROUND(E86*J86,2)</f>
        <v>0</v>
      </c>
      <c r="L86" s="231">
        <v>21</v>
      </c>
      <c r="M86" s="231">
        <f>G86*(1+L86/100)</f>
        <v>0</v>
      </c>
      <c r="N86" s="221">
        <v>2.0100000000000001E-3</v>
      </c>
      <c r="O86" s="221">
        <f>ROUND(E86*N86,5)</f>
        <v>2.2159999999999999E-2</v>
      </c>
      <c r="P86" s="221">
        <v>0</v>
      </c>
      <c r="Q86" s="221">
        <f>ROUND(E86*P86,5)</f>
        <v>0</v>
      </c>
      <c r="R86" s="221"/>
      <c r="S86" s="221"/>
      <c r="T86" s="222">
        <v>0.73899999999999999</v>
      </c>
      <c r="U86" s="221">
        <f>ROUND(E86*T86,2)</f>
        <v>8.15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118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/>
      <c r="B87" s="218"/>
      <c r="C87" s="264" t="s">
        <v>240</v>
      </c>
      <c r="D87" s="223"/>
      <c r="E87" s="228">
        <v>11.025</v>
      </c>
      <c r="F87" s="231"/>
      <c r="G87" s="231"/>
      <c r="H87" s="231"/>
      <c r="I87" s="231"/>
      <c r="J87" s="231"/>
      <c r="K87" s="231"/>
      <c r="L87" s="231"/>
      <c r="M87" s="231"/>
      <c r="N87" s="221"/>
      <c r="O87" s="221"/>
      <c r="P87" s="221"/>
      <c r="Q87" s="221"/>
      <c r="R87" s="221"/>
      <c r="S87" s="221"/>
      <c r="T87" s="222"/>
      <c r="U87" s="221"/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120</v>
      </c>
      <c r="AF87" s="211">
        <v>0</v>
      </c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2.5" outlineLevel="1" x14ac:dyDescent="0.2">
      <c r="A88" s="212">
        <v>43</v>
      </c>
      <c r="B88" s="218" t="s">
        <v>241</v>
      </c>
      <c r="C88" s="263" t="s">
        <v>242</v>
      </c>
      <c r="D88" s="220" t="s">
        <v>151</v>
      </c>
      <c r="E88" s="227">
        <v>5.25</v>
      </c>
      <c r="F88" s="230"/>
      <c r="G88" s="231">
        <f>ROUND(E88*F88,2)</f>
        <v>0</v>
      </c>
      <c r="H88" s="230"/>
      <c r="I88" s="231">
        <f>ROUND(E88*H88,2)</f>
        <v>0</v>
      </c>
      <c r="J88" s="230"/>
      <c r="K88" s="231">
        <f>ROUND(E88*J88,2)</f>
        <v>0</v>
      </c>
      <c r="L88" s="231">
        <v>21</v>
      </c>
      <c r="M88" s="231">
        <f>G88*(1+L88/100)</f>
        <v>0</v>
      </c>
      <c r="N88" s="221">
        <v>2.0699999999999998E-3</v>
      </c>
      <c r="O88" s="221">
        <f>ROUND(E88*N88,5)</f>
        <v>1.0869999999999999E-2</v>
      </c>
      <c r="P88" s="221">
        <v>0</v>
      </c>
      <c r="Q88" s="221">
        <f>ROUND(E88*P88,5)</f>
        <v>0</v>
      </c>
      <c r="R88" s="221"/>
      <c r="S88" s="221"/>
      <c r="T88" s="222">
        <v>0.82899999999999996</v>
      </c>
      <c r="U88" s="221">
        <f>ROUND(E88*T88,2)</f>
        <v>4.3499999999999996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118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/>
      <c r="B89" s="218"/>
      <c r="C89" s="264" t="s">
        <v>243</v>
      </c>
      <c r="D89" s="223"/>
      <c r="E89" s="228">
        <v>5.25</v>
      </c>
      <c r="F89" s="231"/>
      <c r="G89" s="231"/>
      <c r="H89" s="231"/>
      <c r="I89" s="231"/>
      <c r="J89" s="231"/>
      <c r="K89" s="231"/>
      <c r="L89" s="231"/>
      <c r="M89" s="231"/>
      <c r="N89" s="221"/>
      <c r="O89" s="221"/>
      <c r="P89" s="221"/>
      <c r="Q89" s="221"/>
      <c r="R89" s="221"/>
      <c r="S89" s="221"/>
      <c r="T89" s="222"/>
      <c r="U89" s="221"/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120</v>
      </c>
      <c r="AF89" s="211">
        <v>0</v>
      </c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>
        <v>44</v>
      </c>
      <c r="B90" s="218" t="s">
        <v>244</v>
      </c>
      <c r="C90" s="263" t="s">
        <v>245</v>
      </c>
      <c r="D90" s="220" t="s">
        <v>151</v>
      </c>
      <c r="E90" s="227">
        <v>3.36</v>
      </c>
      <c r="F90" s="230"/>
      <c r="G90" s="231">
        <f>ROUND(E90*F90,2)</f>
        <v>0</v>
      </c>
      <c r="H90" s="230"/>
      <c r="I90" s="231">
        <f>ROUND(E90*H90,2)</f>
        <v>0</v>
      </c>
      <c r="J90" s="230"/>
      <c r="K90" s="231">
        <f>ROUND(E90*J90,2)</f>
        <v>0</v>
      </c>
      <c r="L90" s="231">
        <v>21</v>
      </c>
      <c r="M90" s="231">
        <f>G90*(1+L90/100)</f>
        <v>0</v>
      </c>
      <c r="N90" s="221">
        <v>7.3999999999999999E-4</v>
      </c>
      <c r="O90" s="221">
        <f>ROUND(E90*N90,5)</f>
        <v>2.49E-3</v>
      </c>
      <c r="P90" s="221">
        <v>0</v>
      </c>
      <c r="Q90" s="221">
        <f>ROUND(E90*P90,5)</f>
        <v>0</v>
      </c>
      <c r="R90" s="221"/>
      <c r="S90" s="221"/>
      <c r="T90" s="222">
        <v>0.66820000000000002</v>
      </c>
      <c r="U90" s="221">
        <f>ROUND(E90*T90,2)</f>
        <v>2.25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118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/>
      <c r="B91" s="218"/>
      <c r="C91" s="264" t="s">
        <v>246</v>
      </c>
      <c r="D91" s="223"/>
      <c r="E91" s="228">
        <v>3.36</v>
      </c>
      <c r="F91" s="231"/>
      <c r="G91" s="231"/>
      <c r="H91" s="231"/>
      <c r="I91" s="231"/>
      <c r="J91" s="231"/>
      <c r="K91" s="231"/>
      <c r="L91" s="231"/>
      <c r="M91" s="231"/>
      <c r="N91" s="221"/>
      <c r="O91" s="221"/>
      <c r="P91" s="221"/>
      <c r="Q91" s="221"/>
      <c r="R91" s="221"/>
      <c r="S91" s="221"/>
      <c r="T91" s="222"/>
      <c r="U91" s="221"/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120</v>
      </c>
      <c r="AF91" s="211">
        <v>0</v>
      </c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>
        <v>45</v>
      </c>
      <c r="B92" s="218" t="s">
        <v>244</v>
      </c>
      <c r="C92" s="263" t="s">
        <v>247</v>
      </c>
      <c r="D92" s="220" t="s">
        <v>151</v>
      </c>
      <c r="E92" s="227">
        <v>23.625</v>
      </c>
      <c r="F92" s="230"/>
      <c r="G92" s="231">
        <f>ROUND(E92*F92,2)</f>
        <v>0</v>
      </c>
      <c r="H92" s="230"/>
      <c r="I92" s="231">
        <f>ROUND(E92*H92,2)</f>
        <v>0</v>
      </c>
      <c r="J92" s="230"/>
      <c r="K92" s="231">
        <f>ROUND(E92*J92,2)</f>
        <v>0</v>
      </c>
      <c r="L92" s="231">
        <v>21</v>
      </c>
      <c r="M92" s="231">
        <f>G92*(1+L92/100)</f>
        <v>0</v>
      </c>
      <c r="N92" s="221">
        <v>7.3999999999999999E-4</v>
      </c>
      <c r="O92" s="221">
        <f>ROUND(E92*N92,5)</f>
        <v>1.7479999999999999E-2</v>
      </c>
      <c r="P92" s="221">
        <v>0</v>
      </c>
      <c r="Q92" s="221">
        <f>ROUND(E92*P92,5)</f>
        <v>0</v>
      </c>
      <c r="R92" s="221"/>
      <c r="S92" s="221"/>
      <c r="T92" s="222">
        <v>0.66820000000000002</v>
      </c>
      <c r="U92" s="221">
        <f>ROUND(E92*T92,2)</f>
        <v>15.79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118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/>
      <c r="B93" s="218"/>
      <c r="C93" s="264" t="s">
        <v>248</v>
      </c>
      <c r="D93" s="223"/>
      <c r="E93" s="228">
        <v>23.625</v>
      </c>
      <c r="F93" s="231"/>
      <c r="G93" s="231"/>
      <c r="H93" s="231"/>
      <c r="I93" s="231"/>
      <c r="J93" s="231"/>
      <c r="K93" s="231"/>
      <c r="L93" s="231"/>
      <c r="M93" s="231"/>
      <c r="N93" s="221"/>
      <c r="O93" s="221"/>
      <c r="P93" s="221"/>
      <c r="Q93" s="221"/>
      <c r="R93" s="221"/>
      <c r="S93" s="221"/>
      <c r="T93" s="222"/>
      <c r="U93" s="221"/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120</v>
      </c>
      <c r="AF93" s="211">
        <v>0</v>
      </c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22.5" outlineLevel="1" x14ac:dyDescent="0.2">
      <c r="A94" s="212">
        <v>46</v>
      </c>
      <c r="B94" s="218" t="s">
        <v>249</v>
      </c>
      <c r="C94" s="263" t="s">
        <v>250</v>
      </c>
      <c r="D94" s="220" t="s">
        <v>151</v>
      </c>
      <c r="E94" s="227">
        <v>6.4050000000000002</v>
      </c>
      <c r="F94" s="230"/>
      <c r="G94" s="231">
        <f>ROUND(E94*F94,2)</f>
        <v>0</v>
      </c>
      <c r="H94" s="230"/>
      <c r="I94" s="231">
        <f>ROUND(E94*H94,2)</f>
        <v>0</v>
      </c>
      <c r="J94" s="230"/>
      <c r="K94" s="231">
        <f>ROUND(E94*J94,2)</f>
        <v>0</v>
      </c>
      <c r="L94" s="231">
        <v>21</v>
      </c>
      <c r="M94" s="231">
        <f>G94*(1+L94/100)</f>
        <v>0</v>
      </c>
      <c r="N94" s="221">
        <v>1.3699999999999999E-3</v>
      </c>
      <c r="O94" s="221">
        <f>ROUND(E94*N94,5)</f>
        <v>8.77E-3</v>
      </c>
      <c r="P94" s="221">
        <v>0</v>
      </c>
      <c r="Q94" s="221">
        <f>ROUND(E94*P94,5)</f>
        <v>0</v>
      </c>
      <c r="R94" s="221"/>
      <c r="S94" s="221"/>
      <c r="T94" s="222">
        <v>0.79669999999999996</v>
      </c>
      <c r="U94" s="221">
        <f>ROUND(E94*T94,2)</f>
        <v>5.0999999999999996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118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/>
      <c r="B95" s="218"/>
      <c r="C95" s="264" t="s">
        <v>251</v>
      </c>
      <c r="D95" s="223"/>
      <c r="E95" s="228">
        <v>6.4050000000000002</v>
      </c>
      <c r="F95" s="231"/>
      <c r="G95" s="231"/>
      <c r="H95" s="231"/>
      <c r="I95" s="231"/>
      <c r="J95" s="231"/>
      <c r="K95" s="231"/>
      <c r="L95" s="231"/>
      <c r="M95" s="231"/>
      <c r="N95" s="221"/>
      <c r="O95" s="221"/>
      <c r="P95" s="221"/>
      <c r="Q95" s="221"/>
      <c r="R95" s="221"/>
      <c r="S95" s="221"/>
      <c r="T95" s="222"/>
      <c r="U95" s="221"/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120</v>
      </c>
      <c r="AF95" s="211">
        <v>0</v>
      </c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ht="22.5" outlineLevel="1" x14ac:dyDescent="0.2">
      <c r="A96" s="212">
        <v>47</v>
      </c>
      <c r="B96" s="218" t="s">
        <v>252</v>
      </c>
      <c r="C96" s="263" t="s">
        <v>253</v>
      </c>
      <c r="D96" s="220" t="s">
        <v>151</v>
      </c>
      <c r="E96" s="227">
        <v>2.73</v>
      </c>
      <c r="F96" s="230"/>
      <c r="G96" s="231">
        <f>ROUND(E96*F96,2)</f>
        <v>0</v>
      </c>
      <c r="H96" s="230"/>
      <c r="I96" s="231">
        <f>ROUND(E96*H96,2)</f>
        <v>0</v>
      </c>
      <c r="J96" s="230"/>
      <c r="K96" s="231">
        <f>ROUND(E96*J96,2)</f>
        <v>0</v>
      </c>
      <c r="L96" s="231">
        <v>21</v>
      </c>
      <c r="M96" s="231">
        <f>G96*(1+L96/100)</f>
        <v>0</v>
      </c>
      <c r="N96" s="221">
        <v>1.73E-3</v>
      </c>
      <c r="O96" s="221">
        <f>ROUND(E96*N96,5)</f>
        <v>4.7200000000000002E-3</v>
      </c>
      <c r="P96" s="221">
        <v>0</v>
      </c>
      <c r="Q96" s="221">
        <f>ROUND(E96*P96,5)</f>
        <v>0</v>
      </c>
      <c r="R96" s="221"/>
      <c r="S96" s="221"/>
      <c r="T96" s="222">
        <v>0.82899999999999996</v>
      </c>
      <c r="U96" s="221">
        <f>ROUND(E96*T96,2)</f>
        <v>2.2599999999999998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118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2"/>
      <c r="B97" s="218"/>
      <c r="C97" s="264" t="s">
        <v>254</v>
      </c>
      <c r="D97" s="223"/>
      <c r="E97" s="228">
        <v>2.73</v>
      </c>
      <c r="F97" s="231"/>
      <c r="G97" s="231"/>
      <c r="H97" s="231"/>
      <c r="I97" s="231"/>
      <c r="J97" s="231"/>
      <c r="K97" s="231"/>
      <c r="L97" s="231"/>
      <c r="M97" s="231"/>
      <c r="N97" s="221"/>
      <c r="O97" s="221"/>
      <c r="P97" s="221"/>
      <c r="Q97" s="221"/>
      <c r="R97" s="221"/>
      <c r="S97" s="221"/>
      <c r="T97" s="222"/>
      <c r="U97" s="221"/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120</v>
      </c>
      <c r="AF97" s="211">
        <v>0</v>
      </c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2">
        <v>48</v>
      </c>
      <c r="B98" s="218" t="s">
        <v>255</v>
      </c>
      <c r="C98" s="263" t="s">
        <v>256</v>
      </c>
      <c r="D98" s="220" t="s">
        <v>151</v>
      </c>
      <c r="E98" s="227">
        <v>2.2050000000000001</v>
      </c>
      <c r="F98" s="230"/>
      <c r="G98" s="231">
        <f>ROUND(E98*F98,2)</f>
        <v>0</v>
      </c>
      <c r="H98" s="230"/>
      <c r="I98" s="231">
        <f>ROUND(E98*H98,2)</f>
        <v>0</v>
      </c>
      <c r="J98" s="230"/>
      <c r="K98" s="231">
        <f>ROUND(E98*J98,2)</f>
        <v>0</v>
      </c>
      <c r="L98" s="231">
        <v>21</v>
      </c>
      <c r="M98" s="231">
        <f>G98*(1+L98/100)</f>
        <v>0</v>
      </c>
      <c r="N98" s="221">
        <v>5.2999999999999998E-4</v>
      </c>
      <c r="O98" s="221">
        <f>ROUND(E98*N98,5)</f>
        <v>1.17E-3</v>
      </c>
      <c r="P98" s="221">
        <v>0</v>
      </c>
      <c r="Q98" s="221">
        <f>ROUND(E98*P98,5)</f>
        <v>0</v>
      </c>
      <c r="R98" s="221"/>
      <c r="S98" s="221"/>
      <c r="T98" s="222">
        <v>0.26750000000000002</v>
      </c>
      <c r="U98" s="221">
        <f>ROUND(E98*T98,2)</f>
        <v>0.59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118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/>
      <c r="B99" s="218"/>
      <c r="C99" s="264" t="s">
        <v>257</v>
      </c>
      <c r="D99" s="223"/>
      <c r="E99" s="228">
        <v>2.2050000000000001</v>
      </c>
      <c r="F99" s="231"/>
      <c r="G99" s="231"/>
      <c r="H99" s="231"/>
      <c r="I99" s="231"/>
      <c r="J99" s="231"/>
      <c r="K99" s="231"/>
      <c r="L99" s="231"/>
      <c r="M99" s="231"/>
      <c r="N99" s="221"/>
      <c r="O99" s="221"/>
      <c r="P99" s="221"/>
      <c r="Q99" s="221"/>
      <c r="R99" s="221"/>
      <c r="S99" s="221"/>
      <c r="T99" s="222"/>
      <c r="U99" s="221"/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120</v>
      </c>
      <c r="AF99" s="211">
        <v>0</v>
      </c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49</v>
      </c>
      <c r="B100" s="218" t="s">
        <v>255</v>
      </c>
      <c r="C100" s="263" t="s">
        <v>258</v>
      </c>
      <c r="D100" s="220" t="s">
        <v>151</v>
      </c>
      <c r="E100" s="227">
        <v>1.05</v>
      </c>
      <c r="F100" s="230"/>
      <c r="G100" s="231">
        <f>ROUND(E100*F100,2)</f>
        <v>0</v>
      </c>
      <c r="H100" s="230"/>
      <c r="I100" s="231">
        <f>ROUND(E100*H100,2)</f>
        <v>0</v>
      </c>
      <c r="J100" s="230"/>
      <c r="K100" s="231">
        <f>ROUND(E100*J100,2)</f>
        <v>0</v>
      </c>
      <c r="L100" s="231">
        <v>21</v>
      </c>
      <c r="M100" s="231">
        <f>G100*(1+L100/100)</f>
        <v>0</v>
      </c>
      <c r="N100" s="221">
        <v>5.2999999999999998E-4</v>
      </c>
      <c r="O100" s="221">
        <f>ROUND(E100*N100,5)</f>
        <v>5.5999999999999995E-4</v>
      </c>
      <c r="P100" s="221">
        <v>0</v>
      </c>
      <c r="Q100" s="221">
        <f>ROUND(E100*P100,5)</f>
        <v>0</v>
      </c>
      <c r="R100" s="221"/>
      <c r="S100" s="221"/>
      <c r="T100" s="222">
        <v>0.26750000000000002</v>
      </c>
      <c r="U100" s="221">
        <f>ROUND(E100*T100,2)</f>
        <v>0.28000000000000003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118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/>
      <c r="B101" s="218"/>
      <c r="C101" s="264" t="s">
        <v>259</v>
      </c>
      <c r="D101" s="223"/>
      <c r="E101" s="228">
        <v>1.05</v>
      </c>
      <c r="F101" s="231"/>
      <c r="G101" s="231"/>
      <c r="H101" s="231"/>
      <c r="I101" s="231"/>
      <c r="J101" s="231"/>
      <c r="K101" s="231"/>
      <c r="L101" s="231"/>
      <c r="M101" s="231"/>
      <c r="N101" s="221"/>
      <c r="O101" s="221"/>
      <c r="P101" s="221"/>
      <c r="Q101" s="221"/>
      <c r="R101" s="221"/>
      <c r="S101" s="221"/>
      <c r="T101" s="222"/>
      <c r="U101" s="22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120</v>
      </c>
      <c r="AF101" s="211">
        <v>0</v>
      </c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2">
        <v>50</v>
      </c>
      <c r="B102" s="218" t="s">
        <v>260</v>
      </c>
      <c r="C102" s="263" t="s">
        <v>261</v>
      </c>
      <c r="D102" s="220" t="s">
        <v>151</v>
      </c>
      <c r="E102" s="227">
        <v>4.2</v>
      </c>
      <c r="F102" s="230"/>
      <c r="G102" s="231">
        <f>ROUND(E102*F102,2)</f>
        <v>0</v>
      </c>
      <c r="H102" s="230"/>
      <c r="I102" s="231">
        <f>ROUND(E102*H102,2)</f>
        <v>0</v>
      </c>
      <c r="J102" s="230"/>
      <c r="K102" s="231">
        <f>ROUND(E102*J102,2)</f>
        <v>0</v>
      </c>
      <c r="L102" s="231">
        <v>21</v>
      </c>
      <c r="M102" s="231">
        <f>G102*(1+L102/100)</f>
        <v>0</v>
      </c>
      <c r="N102" s="221">
        <v>1.4400000000000001E-3</v>
      </c>
      <c r="O102" s="221">
        <f>ROUND(E102*N102,5)</f>
        <v>6.0499999999999998E-3</v>
      </c>
      <c r="P102" s="221">
        <v>0</v>
      </c>
      <c r="Q102" s="221">
        <f>ROUND(E102*P102,5)</f>
        <v>0</v>
      </c>
      <c r="R102" s="221"/>
      <c r="S102" s="221"/>
      <c r="T102" s="222">
        <v>0.8</v>
      </c>
      <c r="U102" s="221">
        <f>ROUND(E102*T102,2)</f>
        <v>3.36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118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2"/>
      <c r="B103" s="218"/>
      <c r="C103" s="264" t="s">
        <v>262</v>
      </c>
      <c r="D103" s="223"/>
      <c r="E103" s="228">
        <v>4.2</v>
      </c>
      <c r="F103" s="231"/>
      <c r="G103" s="231"/>
      <c r="H103" s="231"/>
      <c r="I103" s="231"/>
      <c r="J103" s="231"/>
      <c r="K103" s="231"/>
      <c r="L103" s="231"/>
      <c r="M103" s="231"/>
      <c r="N103" s="221"/>
      <c r="O103" s="221"/>
      <c r="P103" s="221"/>
      <c r="Q103" s="221"/>
      <c r="R103" s="221"/>
      <c r="S103" s="221"/>
      <c r="T103" s="222"/>
      <c r="U103" s="22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120</v>
      </c>
      <c r="AF103" s="211">
        <v>0</v>
      </c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>
        <v>51</v>
      </c>
      <c r="B104" s="218" t="s">
        <v>263</v>
      </c>
      <c r="C104" s="263" t="s">
        <v>264</v>
      </c>
      <c r="D104" s="220" t="s">
        <v>151</v>
      </c>
      <c r="E104" s="227">
        <v>0.73499999999999999</v>
      </c>
      <c r="F104" s="230"/>
      <c r="G104" s="231">
        <f>ROUND(E104*F104,2)</f>
        <v>0</v>
      </c>
      <c r="H104" s="230"/>
      <c r="I104" s="231">
        <f>ROUND(E104*H104,2)</f>
        <v>0</v>
      </c>
      <c r="J104" s="230"/>
      <c r="K104" s="231">
        <f>ROUND(E104*J104,2)</f>
        <v>0</v>
      </c>
      <c r="L104" s="231">
        <v>21</v>
      </c>
      <c r="M104" s="231">
        <f>G104*(1+L104/100)</f>
        <v>0</v>
      </c>
      <c r="N104" s="221">
        <v>1.8799999999999999E-3</v>
      </c>
      <c r="O104" s="221">
        <f>ROUND(E104*N104,5)</f>
        <v>1.3799999999999999E-3</v>
      </c>
      <c r="P104" s="221">
        <v>0</v>
      </c>
      <c r="Q104" s="221">
        <f>ROUND(E104*P104,5)</f>
        <v>0</v>
      </c>
      <c r="R104" s="221"/>
      <c r="S104" s="221"/>
      <c r="T104" s="222">
        <v>0.8</v>
      </c>
      <c r="U104" s="221">
        <f>ROUND(E104*T104,2)</f>
        <v>0.59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118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2"/>
      <c r="B105" s="218"/>
      <c r="C105" s="264" t="s">
        <v>265</v>
      </c>
      <c r="D105" s="223"/>
      <c r="E105" s="228">
        <v>0.73499999999999999</v>
      </c>
      <c r="F105" s="231"/>
      <c r="G105" s="231"/>
      <c r="H105" s="231"/>
      <c r="I105" s="231"/>
      <c r="J105" s="231"/>
      <c r="K105" s="231"/>
      <c r="L105" s="231"/>
      <c r="M105" s="231"/>
      <c r="N105" s="221"/>
      <c r="O105" s="221"/>
      <c r="P105" s="221"/>
      <c r="Q105" s="221"/>
      <c r="R105" s="221"/>
      <c r="S105" s="221"/>
      <c r="T105" s="222"/>
      <c r="U105" s="22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120</v>
      </c>
      <c r="AF105" s="211">
        <v>0</v>
      </c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2">
        <v>52</v>
      </c>
      <c r="B106" s="218" t="s">
        <v>266</v>
      </c>
      <c r="C106" s="263" t="s">
        <v>267</v>
      </c>
      <c r="D106" s="220" t="s">
        <v>151</v>
      </c>
      <c r="E106" s="227">
        <v>0.94499999999999995</v>
      </c>
      <c r="F106" s="230"/>
      <c r="G106" s="231">
        <f>ROUND(E106*F106,2)</f>
        <v>0</v>
      </c>
      <c r="H106" s="230"/>
      <c r="I106" s="231">
        <f>ROUND(E106*H106,2)</f>
        <v>0</v>
      </c>
      <c r="J106" s="230"/>
      <c r="K106" s="231">
        <f>ROUND(E106*J106,2)</f>
        <v>0</v>
      </c>
      <c r="L106" s="231">
        <v>21</v>
      </c>
      <c r="M106" s="231">
        <f>G106*(1+L106/100)</f>
        <v>0</v>
      </c>
      <c r="N106" s="221">
        <v>2.7699999999999999E-3</v>
      </c>
      <c r="O106" s="221">
        <f>ROUND(E106*N106,5)</f>
        <v>2.6199999999999999E-3</v>
      </c>
      <c r="P106" s="221">
        <v>0</v>
      </c>
      <c r="Q106" s="221">
        <f>ROUND(E106*P106,5)</f>
        <v>0</v>
      </c>
      <c r="R106" s="221"/>
      <c r="S106" s="221"/>
      <c r="T106" s="222">
        <v>0.55000000000000004</v>
      </c>
      <c r="U106" s="221">
        <f>ROUND(E106*T106,2)</f>
        <v>0.52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118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2"/>
      <c r="B107" s="218"/>
      <c r="C107" s="264" t="s">
        <v>268</v>
      </c>
      <c r="D107" s="223"/>
      <c r="E107" s="228">
        <v>0.94499999999999995</v>
      </c>
      <c r="F107" s="231"/>
      <c r="G107" s="231"/>
      <c r="H107" s="231"/>
      <c r="I107" s="231"/>
      <c r="J107" s="231"/>
      <c r="K107" s="231"/>
      <c r="L107" s="231"/>
      <c r="M107" s="231"/>
      <c r="N107" s="221"/>
      <c r="O107" s="221"/>
      <c r="P107" s="221"/>
      <c r="Q107" s="221"/>
      <c r="R107" s="221"/>
      <c r="S107" s="221"/>
      <c r="T107" s="222"/>
      <c r="U107" s="22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120</v>
      </c>
      <c r="AF107" s="211">
        <v>0</v>
      </c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2">
        <v>53</v>
      </c>
      <c r="B108" s="218" t="s">
        <v>269</v>
      </c>
      <c r="C108" s="263" t="s">
        <v>270</v>
      </c>
      <c r="D108" s="220" t="s">
        <v>151</v>
      </c>
      <c r="E108" s="227">
        <v>22.26</v>
      </c>
      <c r="F108" s="230"/>
      <c r="G108" s="231">
        <f>ROUND(E108*F108,2)</f>
        <v>0</v>
      </c>
      <c r="H108" s="230"/>
      <c r="I108" s="231">
        <f>ROUND(E108*H108,2)</f>
        <v>0</v>
      </c>
      <c r="J108" s="230"/>
      <c r="K108" s="231">
        <f>ROUND(E108*J108,2)</f>
        <v>0</v>
      </c>
      <c r="L108" s="231">
        <v>21</v>
      </c>
      <c r="M108" s="231">
        <f>G108*(1+L108/100)</f>
        <v>0</v>
      </c>
      <c r="N108" s="221">
        <v>2.0999999999999999E-3</v>
      </c>
      <c r="O108" s="221">
        <f>ROUND(E108*N108,5)</f>
        <v>4.675E-2</v>
      </c>
      <c r="P108" s="221">
        <v>0</v>
      </c>
      <c r="Q108" s="221">
        <f>ROUND(E108*P108,5)</f>
        <v>0</v>
      </c>
      <c r="R108" s="221"/>
      <c r="S108" s="221"/>
      <c r="T108" s="222">
        <v>0.8</v>
      </c>
      <c r="U108" s="221">
        <f>ROUND(E108*T108,2)</f>
        <v>17.809999999999999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118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2"/>
      <c r="B109" s="218"/>
      <c r="C109" s="264" t="s">
        <v>271</v>
      </c>
      <c r="D109" s="223"/>
      <c r="E109" s="228">
        <v>22.26</v>
      </c>
      <c r="F109" s="231"/>
      <c r="G109" s="231"/>
      <c r="H109" s="231"/>
      <c r="I109" s="231"/>
      <c r="J109" s="231"/>
      <c r="K109" s="231"/>
      <c r="L109" s="231"/>
      <c r="M109" s="231"/>
      <c r="N109" s="221"/>
      <c r="O109" s="221"/>
      <c r="P109" s="221"/>
      <c r="Q109" s="221"/>
      <c r="R109" s="221"/>
      <c r="S109" s="221"/>
      <c r="T109" s="222"/>
      <c r="U109" s="22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120</v>
      </c>
      <c r="AF109" s="211">
        <v>0</v>
      </c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2">
        <v>54</v>
      </c>
      <c r="B110" s="218" t="s">
        <v>272</v>
      </c>
      <c r="C110" s="263" t="s">
        <v>273</v>
      </c>
      <c r="D110" s="220" t="s">
        <v>151</v>
      </c>
      <c r="E110" s="227">
        <v>53.97</v>
      </c>
      <c r="F110" s="230"/>
      <c r="G110" s="231">
        <f>ROUND(E110*F110,2)</f>
        <v>0</v>
      </c>
      <c r="H110" s="230"/>
      <c r="I110" s="231">
        <f>ROUND(E110*H110,2)</f>
        <v>0</v>
      </c>
      <c r="J110" s="230"/>
      <c r="K110" s="231">
        <f>ROUND(E110*J110,2)</f>
        <v>0</v>
      </c>
      <c r="L110" s="231">
        <v>21</v>
      </c>
      <c r="M110" s="231">
        <f>G110*(1+L110/100)</f>
        <v>0</v>
      </c>
      <c r="N110" s="221">
        <v>2.5200000000000001E-3</v>
      </c>
      <c r="O110" s="221">
        <f>ROUND(E110*N110,5)</f>
        <v>0.13600000000000001</v>
      </c>
      <c r="P110" s="221">
        <v>0</v>
      </c>
      <c r="Q110" s="221">
        <f>ROUND(E110*P110,5)</f>
        <v>0</v>
      </c>
      <c r="R110" s="221"/>
      <c r="S110" s="221"/>
      <c r="T110" s="222">
        <v>0.8</v>
      </c>
      <c r="U110" s="221">
        <f>ROUND(E110*T110,2)</f>
        <v>43.18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118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2.5" outlineLevel="1" x14ac:dyDescent="0.2">
      <c r="A111" s="212"/>
      <c r="B111" s="218"/>
      <c r="C111" s="264" t="s">
        <v>274</v>
      </c>
      <c r="D111" s="223"/>
      <c r="E111" s="228">
        <v>53.97</v>
      </c>
      <c r="F111" s="231"/>
      <c r="G111" s="231"/>
      <c r="H111" s="231"/>
      <c r="I111" s="231"/>
      <c r="J111" s="231"/>
      <c r="K111" s="231"/>
      <c r="L111" s="231"/>
      <c r="M111" s="231"/>
      <c r="N111" s="221"/>
      <c r="O111" s="221"/>
      <c r="P111" s="221"/>
      <c r="Q111" s="221"/>
      <c r="R111" s="221"/>
      <c r="S111" s="221"/>
      <c r="T111" s="222"/>
      <c r="U111" s="221"/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120</v>
      </c>
      <c r="AF111" s="211">
        <v>0</v>
      </c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>
        <v>55</v>
      </c>
      <c r="B112" s="218" t="s">
        <v>275</v>
      </c>
      <c r="C112" s="263" t="s">
        <v>276</v>
      </c>
      <c r="D112" s="220" t="s">
        <v>151</v>
      </c>
      <c r="E112" s="227">
        <v>5.46</v>
      </c>
      <c r="F112" s="230"/>
      <c r="G112" s="231">
        <f>ROUND(E112*F112,2)</f>
        <v>0</v>
      </c>
      <c r="H112" s="230"/>
      <c r="I112" s="231">
        <f>ROUND(E112*H112,2)</f>
        <v>0</v>
      </c>
      <c r="J112" s="230"/>
      <c r="K112" s="231">
        <f>ROUND(E112*J112,2)</f>
        <v>0</v>
      </c>
      <c r="L112" s="231">
        <v>21</v>
      </c>
      <c r="M112" s="231">
        <f>G112*(1+L112/100)</f>
        <v>0</v>
      </c>
      <c r="N112" s="221">
        <v>3.5699999999999998E-3</v>
      </c>
      <c r="O112" s="221">
        <f>ROUND(E112*N112,5)</f>
        <v>1.949E-2</v>
      </c>
      <c r="P112" s="221">
        <v>0</v>
      </c>
      <c r="Q112" s="221">
        <f>ROUND(E112*P112,5)</f>
        <v>0</v>
      </c>
      <c r="R112" s="221"/>
      <c r="S112" s="221"/>
      <c r="T112" s="222">
        <v>0.55000000000000004</v>
      </c>
      <c r="U112" s="221">
        <f>ROUND(E112*T112,2)</f>
        <v>3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118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2"/>
      <c r="B113" s="218"/>
      <c r="C113" s="264" t="s">
        <v>277</v>
      </c>
      <c r="D113" s="223"/>
      <c r="E113" s="228">
        <v>5.46</v>
      </c>
      <c r="F113" s="231"/>
      <c r="G113" s="231"/>
      <c r="H113" s="231"/>
      <c r="I113" s="231"/>
      <c r="J113" s="231"/>
      <c r="K113" s="231"/>
      <c r="L113" s="231"/>
      <c r="M113" s="231"/>
      <c r="N113" s="221"/>
      <c r="O113" s="221"/>
      <c r="P113" s="221"/>
      <c r="Q113" s="221"/>
      <c r="R113" s="221"/>
      <c r="S113" s="221"/>
      <c r="T113" s="222"/>
      <c r="U113" s="221"/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120</v>
      </c>
      <c r="AF113" s="211">
        <v>0</v>
      </c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2">
        <v>56</v>
      </c>
      <c r="B114" s="218" t="s">
        <v>278</v>
      </c>
      <c r="C114" s="263" t="s">
        <v>279</v>
      </c>
      <c r="D114" s="220" t="s">
        <v>151</v>
      </c>
      <c r="E114" s="227">
        <v>12</v>
      </c>
      <c r="F114" s="230"/>
      <c r="G114" s="231">
        <f>ROUND(E114*F114,2)</f>
        <v>0</v>
      </c>
      <c r="H114" s="230"/>
      <c r="I114" s="231">
        <f>ROUND(E114*H114,2)</f>
        <v>0</v>
      </c>
      <c r="J114" s="230"/>
      <c r="K114" s="231">
        <f>ROUND(E114*J114,2)</f>
        <v>0</v>
      </c>
      <c r="L114" s="231">
        <v>21</v>
      </c>
      <c r="M114" s="231">
        <f>G114*(1+L114/100)</f>
        <v>0</v>
      </c>
      <c r="N114" s="221">
        <v>1.2199999999999999E-3</v>
      </c>
      <c r="O114" s="221">
        <f>ROUND(E114*N114,5)</f>
        <v>1.464E-2</v>
      </c>
      <c r="P114" s="221">
        <v>0</v>
      </c>
      <c r="Q114" s="221">
        <f>ROUND(E114*P114,5)</f>
        <v>0</v>
      </c>
      <c r="R114" s="221"/>
      <c r="S114" s="221"/>
      <c r="T114" s="222">
        <v>0</v>
      </c>
      <c r="U114" s="221">
        <f>ROUND(E114*T114,2)</f>
        <v>0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280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2">
        <v>57</v>
      </c>
      <c r="B115" s="218" t="s">
        <v>281</v>
      </c>
      <c r="C115" s="263" t="s">
        <v>282</v>
      </c>
      <c r="D115" s="220" t="s">
        <v>151</v>
      </c>
      <c r="E115" s="227">
        <v>12</v>
      </c>
      <c r="F115" s="230"/>
      <c r="G115" s="231">
        <f>ROUND(E115*F115,2)</f>
        <v>0</v>
      </c>
      <c r="H115" s="230"/>
      <c r="I115" s="231">
        <f>ROUND(E115*H115,2)</f>
        <v>0</v>
      </c>
      <c r="J115" s="230"/>
      <c r="K115" s="231">
        <f>ROUND(E115*J115,2)</f>
        <v>0</v>
      </c>
      <c r="L115" s="231">
        <v>21</v>
      </c>
      <c r="M115" s="231">
        <f>G115*(1+L115/100)</f>
        <v>0</v>
      </c>
      <c r="N115" s="221">
        <v>0</v>
      </c>
      <c r="O115" s="221">
        <f>ROUND(E115*N115,5)</f>
        <v>0</v>
      </c>
      <c r="P115" s="221">
        <v>0</v>
      </c>
      <c r="Q115" s="221">
        <f>ROUND(E115*P115,5)</f>
        <v>0</v>
      </c>
      <c r="R115" s="221"/>
      <c r="S115" s="221"/>
      <c r="T115" s="222">
        <v>3.6999999999999998E-2</v>
      </c>
      <c r="U115" s="221">
        <f>ROUND(E115*T115,2)</f>
        <v>0.44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118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2">
        <v>58</v>
      </c>
      <c r="B116" s="218" t="s">
        <v>283</v>
      </c>
      <c r="C116" s="263" t="s">
        <v>284</v>
      </c>
      <c r="D116" s="220" t="s">
        <v>181</v>
      </c>
      <c r="E116" s="227">
        <v>4</v>
      </c>
      <c r="F116" s="230"/>
      <c r="G116" s="231">
        <f>ROUND(E116*F116,2)</f>
        <v>0</v>
      </c>
      <c r="H116" s="230"/>
      <c r="I116" s="231">
        <f>ROUND(E116*H116,2)</f>
        <v>0</v>
      </c>
      <c r="J116" s="230"/>
      <c r="K116" s="231">
        <f>ROUND(E116*J116,2)</f>
        <v>0</v>
      </c>
      <c r="L116" s="231">
        <v>21</v>
      </c>
      <c r="M116" s="231">
        <f>G116*(1+L116/100)</f>
        <v>0</v>
      </c>
      <c r="N116" s="221">
        <v>0</v>
      </c>
      <c r="O116" s="221">
        <f>ROUND(E116*N116,5)</f>
        <v>0</v>
      </c>
      <c r="P116" s="221">
        <v>0</v>
      </c>
      <c r="Q116" s="221">
        <f>ROUND(E116*P116,5)</f>
        <v>0</v>
      </c>
      <c r="R116" s="221"/>
      <c r="S116" s="221"/>
      <c r="T116" s="222">
        <v>0.14799999999999999</v>
      </c>
      <c r="U116" s="221">
        <f>ROUND(E116*T116,2)</f>
        <v>0.59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118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2">
        <v>59</v>
      </c>
      <c r="B117" s="218" t="s">
        <v>285</v>
      </c>
      <c r="C117" s="263" t="s">
        <v>286</v>
      </c>
      <c r="D117" s="220" t="s">
        <v>181</v>
      </c>
      <c r="E117" s="227">
        <v>7</v>
      </c>
      <c r="F117" s="230"/>
      <c r="G117" s="231">
        <f>ROUND(E117*F117,2)</f>
        <v>0</v>
      </c>
      <c r="H117" s="230"/>
      <c r="I117" s="231">
        <f>ROUND(E117*H117,2)</f>
        <v>0</v>
      </c>
      <c r="J117" s="230"/>
      <c r="K117" s="231">
        <f>ROUND(E117*J117,2)</f>
        <v>0</v>
      </c>
      <c r="L117" s="231">
        <v>21</v>
      </c>
      <c r="M117" s="231">
        <f>G117*(1+L117/100)</f>
        <v>0</v>
      </c>
      <c r="N117" s="221">
        <v>0</v>
      </c>
      <c r="O117" s="221">
        <f>ROUND(E117*N117,5)</f>
        <v>0</v>
      </c>
      <c r="P117" s="221">
        <v>0</v>
      </c>
      <c r="Q117" s="221">
        <f>ROUND(E117*P117,5)</f>
        <v>0</v>
      </c>
      <c r="R117" s="221"/>
      <c r="S117" s="221"/>
      <c r="T117" s="222">
        <v>0.157</v>
      </c>
      <c r="U117" s="221">
        <f>ROUND(E117*T117,2)</f>
        <v>1.1000000000000001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118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>
        <v>60</v>
      </c>
      <c r="B118" s="218" t="s">
        <v>287</v>
      </c>
      <c r="C118" s="263" t="s">
        <v>288</v>
      </c>
      <c r="D118" s="220" t="s">
        <v>181</v>
      </c>
      <c r="E118" s="227">
        <v>14</v>
      </c>
      <c r="F118" s="230"/>
      <c r="G118" s="231">
        <f>ROUND(E118*F118,2)</f>
        <v>0</v>
      </c>
      <c r="H118" s="230"/>
      <c r="I118" s="231">
        <f>ROUND(E118*H118,2)</f>
        <v>0</v>
      </c>
      <c r="J118" s="230"/>
      <c r="K118" s="231">
        <f>ROUND(E118*J118,2)</f>
        <v>0</v>
      </c>
      <c r="L118" s="231">
        <v>21</v>
      </c>
      <c r="M118" s="231">
        <f>G118*(1+L118/100)</f>
        <v>0</v>
      </c>
      <c r="N118" s="221">
        <v>0</v>
      </c>
      <c r="O118" s="221">
        <f>ROUND(E118*N118,5)</f>
        <v>0</v>
      </c>
      <c r="P118" s="221">
        <v>0</v>
      </c>
      <c r="Q118" s="221">
        <f>ROUND(E118*P118,5)</f>
        <v>0</v>
      </c>
      <c r="R118" s="221"/>
      <c r="S118" s="221"/>
      <c r="T118" s="222">
        <v>0.17399999999999999</v>
      </c>
      <c r="U118" s="221">
        <f>ROUND(E118*T118,2)</f>
        <v>2.44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118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2">
        <v>61</v>
      </c>
      <c r="B119" s="218" t="s">
        <v>289</v>
      </c>
      <c r="C119" s="263" t="s">
        <v>290</v>
      </c>
      <c r="D119" s="220" t="s">
        <v>181</v>
      </c>
      <c r="E119" s="227">
        <v>3</v>
      </c>
      <c r="F119" s="230"/>
      <c r="G119" s="231">
        <f>ROUND(E119*F119,2)</f>
        <v>0</v>
      </c>
      <c r="H119" s="230"/>
      <c r="I119" s="231">
        <f>ROUND(E119*H119,2)</f>
        <v>0</v>
      </c>
      <c r="J119" s="230"/>
      <c r="K119" s="231">
        <f>ROUND(E119*J119,2)</f>
        <v>0</v>
      </c>
      <c r="L119" s="231">
        <v>21</v>
      </c>
      <c r="M119" s="231">
        <f>G119*(1+L119/100)</f>
        <v>0</v>
      </c>
      <c r="N119" s="221">
        <v>0</v>
      </c>
      <c r="O119" s="221">
        <f>ROUND(E119*N119,5)</f>
        <v>0</v>
      </c>
      <c r="P119" s="221">
        <v>0</v>
      </c>
      <c r="Q119" s="221">
        <f>ROUND(E119*P119,5)</f>
        <v>0</v>
      </c>
      <c r="R119" s="221"/>
      <c r="S119" s="221"/>
      <c r="T119" s="222">
        <v>0.21099999999999999</v>
      </c>
      <c r="U119" s="221">
        <f>ROUND(E119*T119,2)</f>
        <v>0.63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118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2">
        <v>62</v>
      </c>
      <c r="B120" s="218" t="s">
        <v>291</v>
      </c>
      <c r="C120" s="263" t="s">
        <v>292</v>
      </c>
      <c r="D120" s="220" t="s">
        <v>181</v>
      </c>
      <c r="E120" s="227">
        <v>18</v>
      </c>
      <c r="F120" s="230"/>
      <c r="G120" s="231">
        <f>ROUND(E120*F120,2)</f>
        <v>0</v>
      </c>
      <c r="H120" s="230"/>
      <c r="I120" s="231">
        <f>ROUND(E120*H120,2)</f>
        <v>0</v>
      </c>
      <c r="J120" s="230"/>
      <c r="K120" s="231">
        <f>ROUND(E120*J120,2)</f>
        <v>0</v>
      </c>
      <c r="L120" s="231">
        <v>21</v>
      </c>
      <c r="M120" s="231">
        <f>G120*(1+L120/100)</f>
        <v>0</v>
      </c>
      <c r="N120" s="221">
        <v>0</v>
      </c>
      <c r="O120" s="221">
        <f>ROUND(E120*N120,5)</f>
        <v>0</v>
      </c>
      <c r="P120" s="221">
        <v>0</v>
      </c>
      <c r="Q120" s="221">
        <f>ROUND(E120*P120,5)</f>
        <v>0</v>
      </c>
      <c r="R120" s="221"/>
      <c r="S120" s="221"/>
      <c r="T120" s="222">
        <v>0.25900000000000001</v>
      </c>
      <c r="U120" s="221">
        <f>ROUND(E120*T120,2)</f>
        <v>4.66</v>
      </c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118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2">
        <v>63</v>
      </c>
      <c r="B121" s="218" t="s">
        <v>293</v>
      </c>
      <c r="C121" s="263" t="s">
        <v>294</v>
      </c>
      <c r="D121" s="220" t="s">
        <v>181</v>
      </c>
      <c r="E121" s="227">
        <v>1</v>
      </c>
      <c r="F121" s="230"/>
      <c r="G121" s="231">
        <f>ROUND(E121*F121,2)</f>
        <v>0</v>
      </c>
      <c r="H121" s="230"/>
      <c r="I121" s="231">
        <f>ROUND(E121*H121,2)</f>
        <v>0</v>
      </c>
      <c r="J121" s="230"/>
      <c r="K121" s="231">
        <f>ROUND(E121*J121,2)</f>
        <v>0</v>
      </c>
      <c r="L121" s="231">
        <v>21</v>
      </c>
      <c r="M121" s="231">
        <f>G121*(1+L121/100)</f>
        <v>0</v>
      </c>
      <c r="N121" s="221">
        <v>1.8E-3</v>
      </c>
      <c r="O121" s="221">
        <f>ROUND(E121*N121,5)</f>
        <v>1.8E-3</v>
      </c>
      <c r="P121" s="221">
        <v>0</v>
      </c>
      <c r="Q121" s="221">
        <f>ROUND(E121*P121,5)</f>
        <v>0</v>
      </c>
      <c r="R121" s="221"/>
      <c r="S121" s="221"/>
      <c r="T121" s="222">
        <v>0</v>
      </c>
      <c r="U121" s="221">
        <f>ROUND(E121*T121,2)</f>
        <v>0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280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2">
        <v>64</v>
      </c>
      <c r="B122" s="218" t="s">
        <v>295</v>
      </c>
      <c r="C122" s="263" t="s">
        <v>296</v>
      </c>
      <c r="D122" s="220" t="s">
        <v>181</v>
      </c>
      <c r="E122" s="227">
        <v>2</v>
      </c>
      <c r="F122" s="230"/>
      <c r="G122" s="231">
        <f>ROUND(E122*F122,2)</f>
        <v>0</v>
      </c>
      <c r="H122" s="230"/>
      <c r="I122" s="231">
        <f>ROUND(E122*H122,2)</f>
        <v>0</v>
      </c>
      <c r="J122" s="230"/>
      <c r="K122" s="231">
        <f>ROUND(E122*J122,2)</f>
        <v>0</v>
      </c>
      <c r="L122" s="231">
        <v>21</v>
      </c>
      <c r="M122" s="231">
        <f>G122*(1+L122/100)</f>
        <v>0</v>
      </c>
      <c r="N122" s="221">
        <v>2E-3</v>
      </c>
      <c r="O122" s="221">
        <f>ROUND(E122*N122,5)</f>
        <v>4.0000000000000001E-3</v>
      </c>
      <c r="P122" s="221">
        <v>0</v>
      </c>
      <c r="Q122" s="221">
        <f>ROUND(E122*P122,5)</f>
        <v>0</v>
      </c>
      <c r="R122" s="221"/>
      <c r="S122" s="221"/>
      <c r="T122" s="222">
        <v>0</v>
      </c>
      <c r="U122" s="221">
        <f>ROUND(E122*T122,2)</f>
        <v>0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280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2">
        <v>65</v>
      </c>
      <c r="B123" s="218" t="s">
        <v>295</v>
      </c>
      <c r="C123" s="263" t="s">
        <v>297</v>
      </c>
      <c r="D123" s="220" t="s">
        <v>181</v>
      </c>
      <c r="E123" s="227">
        <v>1</v>
      </c>
      <c r="F123" s="230"/>
      <c r="G123" s="231">
        <f>ROUND(E123*F123,2)</f>
        <v>0</v>
      </c>
      <c r="H123" s="230"/>
      <c r="I123" s="231">
        <f>ROUND(E123*H123,2)</f>
        <v>0</v>
      </c>
      <c r="J123" s="230"/>
      <c r="K123" s="231">
        <f>ROUND(E123*J123,2)</f>
        <v>0</v>
      </c>
      <c r="L123" s="231">
        <v>21</v>
      </c>
      <c r="M123" s="231">
        <f>G123*(1+L123/100)</f>
        <v>0</v>
      </c>
      <c r="N123" s="221">
        <v>2E-3</v>
      </c>
      <c r="O123" s="221">
        <f>ROUND(E123*N123,5)</f>
        <v>2E-3</v>
      </c>
      <c r="P123" s="221">
        <v>0</v>
      </c>
      <c r="Q123" s="221">
        <f>ROUND(E123*P123,5)</f>
        <v>0</v>
      </c>
      <c r="R123" s="221"/>
      <c r="S123" s="221"/>
      <c r="T123" s="222">
        <v>0</v>
      </c>
      <c r="U123" s="221">
        <f>ROUND(E123*T123,2)</f>
        <v>0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280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ht="22.5" outlineLevel="1" x14ac:dyDescent="0.2">
      <c r="A124" s="212">
        <v>66</v>
      </c>
      <c r="B124" s="218" t="s">
        <v>298</v>
      </c>
      <c r="C124" s="263" t="s">
        <v>299</v>
      </c>
      <c r="D124" s="220" t="s">
        <v>181</v>
      </c>
      <c r="E124" s="227">
        <v>6</v>
      </c>
      <c r="F124" s="230"/>
      <c r="G124" s="231">
        <f>ROUND(E124*F124,2)</f>
        <v>0</v>
      </c>
      <c r="H124" s="230"/>
      <c r="I124" s="231">
        <f>ROUND(E124*H124,2)</f>
        <v>0</v>
      </c>
      <c r="J124" s="230"/>
      <c r="K124" s="231">
        <f>ROUND(E124*J124,2)</f>
        <v>0</v>
      </c>
      <c r="L124" s="231">
        <v>21</v>
      </c>
      <c r="M124" s="231">
        <f>G124*(1+L124/100)</f>
        <v>0</v>
      </c>
      <c r="N124" s="221">
        <v>1.4E-3</v>
      </c>
      <c r="O124" s="221">
        <f>ROUND(E124*N124,5)</f>
        <v>8.3999999999999995E-3</v>
      </c>
      <c r="P124" s="221">
        <v>0</v>
      </c>
      <c r="Q124" s="221">
        <f>ROUND(E124*P124,5)</f>
        <v>0</v>
      </c>
      <c r="R124" s="221"/>
      <c r="S124" s="221"/>
      <c r="T124" s="222">
        <v>0.66</v>
      </c>
      <c r="U124" s="221">
        <f>ROUND(E124*T124,2)</f>
        <v>3.96</v>
      </c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118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2.5" outlineLevel="1" x14ac:dyDescent="0.2">
      <c r="A125" s="212">
        <v>67</v>
      </c>
      <c r="B125" s="218" t="s">
        <v>300</v>
      </c>
      <c r="C125" s="263" t="s">
        <v>301</v>
      </c>
      <c r="D125" s="220" t="s">
        <v>181</v>
      </c>
      <c r="E125" s="227">
        <v>2</v>
      </c>
      <c r="F125" s="230"/>
      <c r="G125" s="231">
        <f>ROUND(E125*F125,2)</f>
        <v>0</v>
      </c>
      <c r="H125" s="230"/>
      <c r="I125" s="231">
        <f>ROUND(E125*H125,2)</f>
        <v>0</v>
      </c>
      <c r="J125" s="230"/>
      <c r="K125" s="231">
        <f>ROUND(E125*J125,2)</f>
        <v>0</v>
      </c>
      <c r="L125" s="231">
        <v>21</v>
      </c>
      <c r="M125" s="231">
        <f>G125*(1+L125/100)</f>
        <v>0</v>
      </c>
      <c r="N125" s="221">
        <v>4.8999999999999998E-4</v>
      </c>
      <c r="O125" s="221">
        <f>ROUND(E125*N125,5)</f>
        <v>9.7999999999999997E-4</v>
      </c>
      <c r="P125" s="221">
        <v>0</v>
      </c>
      <c r="Q125" s="221">
        <f>ROUND(E125*P125,5)</f>
        <v>0</v>
      </c>
      <c r="R125" s="221"/>
      <c r="S125" s="221"/>
      <c r="T125" s="222">
        <v>0.13300000000000001</v>
      </c>
      <c r="U125" s="221">
        <f>ROUND(E125*T125,2)</f>
        <v>0.27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118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2">
        <v>68</v>
      </c>
      <c r="B126" s="218" t="s">
        <v>302</v>
      </c>
      <c r="C126" s="263" t="s">
        <v>303</v>
      </c>
      <c r="D126" s="220" t="s">
        <v>151</v>
      </c>
      <c r="E126" s="227">
        <v>0.5</v>
      </c>
      <c r="F126" s="230"/>
      <c r="G126" s="231">
        <f>ROUND(E126*F126,2)</f>
        <v>0</v>
      </c>
      <c r="H126" s="230"/>
      <c r="I126" s="231">
        <f>ROUND(E126*H126,2)</f>
        <v>0</v>
      </c>
      <c r="J126" s="230"/>
      <c r="K126" s="231">
        <f>ROUND(E126*J126,2)</f>
        <v>0</v>
      </c>
      <c r="L126" s="231">
        <v>21</v>
      </c>
      <c r="M126" s="231">
        <f>G126*(1+L126/100)</f>
        <v>0</v>
      </c>
      <c r="N126" s="221">
        <v>6.4900000000000001E-3</v>
      </c>
      <c r="O126" s="221">
        <f>ROUND(E126*N126,5)</f>
        <v>3.2499999999999999E-3</v>
      </c>
      <c r="P126" s="221">
        <v>0</v>
      </c>
      <c r="Q126" s="221">
        <f>ROUND(E126*P126,5)</f>
        <v>0</v>
      </c>
      <c r="R126" s="221"/>
      <c r="S126" s="221"/>
      <c r="T126" s="222">
        <v>0</v>
      </c>
      <c r="U126" s="221">
        <f>ROUND(E126*T126,2)</f>
        <v>0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280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2">
        <v>69</v>
      </c>
      <c r="B127" s="218" t="s">
        <v>304</v>
      </c>
      <c r="C127" s="263" t="s">
        <v>305</v>
      </c>
      <c r="D127" s="220" t="s">
        <v>151</v>
      </c>
      <c r="E127" s="227">
        <v>220.2</v>
      </c>
      <c r="F127" s="230"/>
      <c r="G127" s="231">
        <f>ROUND(E127*F127,2)</f>
        <v>0</v>
      </c>
      <c r="H127" s="230"/>
      <c r="I127" s="231">
        <f>ROUND(E127*H127,2)</f>
        <v>0</v>
      </c>
      <c r="J127" s="230"/>
      <c r="K127" s="231">
        <f>ROUND(E127*J127,2)</f>
        <v>0</v>
      </c>
      <c r="L127" s="231">
        <v>21</v>
      </c>
      <c r="M127" s="231">
        <f>G127*(1+L127/100)</f>
        <v>0</v>
      </c>
      <c r="N127" s="221">
        <v>0</v>
      </c>
      <c r="O127" s="221">
        <f>ROUND(E127*N127,5)</f>
        <v>0</v>
      </c>
      <c r="P127" s="221">
        <v>0</v>
      </c>
      <c r="Q127" s="221">
        <f>ROUND(E127*P127,5)</f>
        <v>0</v>
      </c>
      <c r="R127" s="221"/>
      <c r="S127" s="221"/>
      <c r="T127" s="222">
        <v>4.8000000000000001E-2</v>
      </c>
      <c r="U127" s="221">
        <f>ROUND(E127*T127,2)</f>
        <v>10.57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118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2"/>
      <c r="B128" s="218"/>
      <c r="C128" s="264" t="s">
        <v>306</v>
      </c>
      <c r="D128" s="223"/>
      <c r="E128" s="228">
        <v>13.5</v>
      </c>
      <c r="F128" s="231"/>
      <c r="G128" s="231"/>
      <c r="H128" s="231"/>
      <c r="I128" s="231"/>
      <c r="J128" s="231"/>
      <c r="K128" s="231"/>
      <c r="L128" s="231"/>
      <c r="M128" s="231"/>
      <c r="N128" s="221"/>
      <c r="O128" s="221"/>
      <c r="P128" s="221"/>
      <c r="Q128" s="221"/>
      <c r="R128" s="221"/>
      <c r="S128" s="221"/>
      <c r="T128" s="222"/>
      <c r="U128" s="22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120</v>
      </c>
      <c r="AF128" s="211">
        <v>0</v>
      </c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12"/>
      <c r="B129" s="218"/>
      <c r="C129" s="264" t="s">
        <v>307</v>
      </c>
      <c r="D129" s="223"/>
      <c r="E129" s="228">
        <v>39.4</v>
      </c>
      <c r="F129" s="231"/>
      <c r="G129" s="231"/>
      <c r="H129" s="231"/>
      <c r="I129" s="231"/>
      <c r="J129" s="231"/>
      <c r="K129" s="231"/>
      <c r="L129" s="231"/>
      <c r="M129" s="231"/>
      <c r="N129" s="221"/>
      <c r="O129" s="221"/>
      <c r="P129" s="221"/>
      <c r="Q129" s="221"/>
      <c r="R129" s="221"/>
      <c r="S129" s="221"/>
      <c r="T129" s="222"/>
      <c r="U129" s="221"/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120</v>
      </c>
      <c r="AF129" s="211">
        <v>0</v>
      </c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2"/>
      <c r="B130" s="218"/>
      <c r="C130" s="264" t="s">
        <v>308</v>
      </c>
      <c r="D130" s="223"/>
      <c r="E130" s="228">
        <v>84.6</v>
      </c>
      <c r="F130" s="231"/>
      <c r="G130" s="231"/>
      <c r="H130" s="231"/>
      <c r="I130" s="231"/>
      <c r="J130" s="231"/>
      <c r="K130" s="231"/>
      <c r="L130" s="231"/>
      <c r="M130" s="231"/>
      <c r="N130" s="221"/>
      <c r="O130" s="221"/>
      <c r="P130" s="221"/>
      <c r="Q130" s="221"/>
      <c r="R130" s="221"/>
      <c r="S130" s="221"/>
      <c r="T130" s="222"/>
      <c r="U130" s="22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120</v>
      </c>
      <c r="AF130" s="211">
        <v>0</v>
      </c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12"/>
      <c r="B131" s="218"/>
      <c r="C131" s="264" t="s">
        <v>309</v>
      </c>
      <c r="D131" s="223"/>
      <c r="E131" s="228">
        <v>34.4</v>
      </c>
      <c r="F131" s="231"/>
      <c r="G131" s="231"/>
      <c r="H131" s="231"/>
      <c r="I131" s="231"/>
      <c r="J131" s="231"/>
      <c r="K131" s="231"/>
      <c r="L131" s="231"/>
      <c r="M131" s="231"/>
      <c r="N131" s="221"/>
      <c r="O131" s="221"/>
      <c r="P131" s="221"/>
      <c r="Q131" s="221"/>
      <c r="R131" s="221"/>
      <c r="S131" s="221"/>
      <c r="T131" s="222"/>
      <c r="U131" s="221"/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120</v>
      </c>
      <c r="AF131" s="211">
        <v>0</v>
      </c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2"/>
      <c r="B132" s="218"/>
      <c r="C132" s="264" t="s">
        <v>310</v>
      </c>
      <c r="D132" s="223"/>
      <c r="E132" s="228">
        <v>40.5</v>
      </c>
      <c r="F132" s="231"/>
      <c r="G132" s="231"/>
      <c r="H132" s="231"/>
      <c r="I132" s="231"/>
      <c r="J132" s="231"/>
      <c r="K132" s="231"/>
      <c r="L132" s="231"/>
      <c r="M132" s="231"/>
      <c r="N132" s="221"/>
      <c r="O132" s="221"/>
      <c r="P132" s="221"/>
      <c r="Q132" s="221"/>
      <c r="R132" s="221"/>
      <c r="S132" s="221"/>
      <c r="T132" s="222"/>
      <c r="U132" s="221"/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120</v>
      </c>
      <c r="AF132" s="211">
        <v>0</v>
      </c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2"/>
      <c r="B133" s="218"/>
      <c r="C133" s="264" t="s">
        <v>311</v>
      </c>
      <c r="D133" s="223"/>
      <c r="E133" s="228">
        <v>7.8</v>
      </c>
      <c r="F133" s="231"/>
      <c r="G133" s="231"/>
      <c r="H133" s="231"/>
      <c r="I133" s="231"/>
      <c r="J133" s="231"/>
      <c r="K133" s="231"/>
      <c r="L133" s="231"/>
      <c r="M133" s="231"/>
      <c r="N133" s="221"/>
      <c r="O133" s="221"/>
      <c r="P133" s="221"/>
      <c r="Q133" s="221"/>
      <c r="R133" s="221"/>
      <c r="S133" s="221"/>
      <c r="T133" s="222"/>
      <c r="U133" s="221"/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120</v>
      </c>
      <c r="AF133" s="211">
        <v>0</v>
      </c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12">
        <v>70</v>
      </c>
      <c r="B134" s="218" t="s">
        <v>312</v>
      </c>
      <c r="C134" s="263" t="s">
        <v>313</v>
      </c>
      <c r="D134" s="220" t="s">
        <v>151</v>
      </c>
      <c r="E134" s="227">
        <v>6.1</v>
      </c>
      <c r="F134" s="230"/>
      <c r="G134" s="231">
        <f>ROUND(E134*F134,2)</f>
        <v>0</v>
      </c>
      <c r="H134" s="230"/>
      <c r="I134" s="231">
        <f>ROUND(E134*H134,2)</f>
        <v>0</v>
      </c>
      <c r="J134" s="230"/>
      <c r="K134" s="231">
        <f>ROUND(E134*J134,2)</f>
        <v>0</v>
      </c>
      <c r="L134" s="231">
        <v>21</v>
      </c>
      <c r="M134" s="231">
        <f>G134*(1+L134/100)</f>
        <v>0</v>
      </c>
      <c r="N134" s="221">
        <v>0</v>
      </c>
      <c r="O134" s="221">
        <f>ROUND(E134*N134,5)</f>
        <v>0</v>
      </c>
      <c r="P134" s="221">
        <v>0</v>
      </c>
      <c r="Q134" s="221">
        <f>ROUND(E134*P134,5)</f>
        <v>0</v>
      </c>
      <c r="R134" s="221"/>
      <c r="S134" s="221"/>
      <c r="T134" s="222">
        <v>5.8999999999999997E-2</v>
      </c>
      <c r="U134" s="221">
        <f>ROUND(E134*T134,2)</f>
        <v>0.36</v>
      </c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118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12"/>
      <c r="B135" s="218"/>
      <c r="C135" s="264" t="s">
        <v>314</v>
      </c>
      <c r="D135" s="223"/>
      <c r="E135" s="228">
        <v>6.1</v>
      </c>
      <c r="F135" s="231"/>
      <c r="G135" s="231"/>
      <c r="H135" s="231"/>
      <c r="I135" s="231"/>
      <c r="J135" s="231"/>
      <c r="K135" s="231"/>
      <c r="L135" s="231"/>
      <c r="M135" s="231"/>
      <c r="N135" s="221"/>
      <c r="O135" s="221"/>
      <c r="P135" s="221"/>
      <c r="Q135" s="221"/>
      <c r="R135" s="221"/>
      <c r="S135" s="221"/>
      <c r="T135" s="222"/>
      <c r="U135" s="221"/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120</v>
      </c>
      <c r="AF135" s="211">
        <v>0</v>
      </c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ht="22.5" outlineLevel="1" x14ac:dyDescent="0.2">
      <c r="A136" s="212">
        <v>71</v>
      </c>
      <c r="B136" s="218" t="s">
        <v>315</v>
      </c>
      <c r="C136" s="263" t="s">
        <v>316</v>
      </c>
      <c r="D136" s="220" t="s">
        <v>181</v>
      </c>
      <c r="E136" s="227">
        <v>2</v>
      </c>
      <c r="F136" s="230"/>
      <c r="G136" s="231">
        <f>ROUND(E136*F136,2)</f>
        <v>0</v>
      </c>
      <c r="H136" s="230"/>
      <c r="I136" s="231">
        <f>ROUND(E136*H136,2)</f>
        <v>0</v>
      </c>
      <c r="J136" s="230"/>
      <c r="K136" s="231">
        <f>ROUND(E136*J136,2)</f>
        <v>0</v>
      </c>
      <c r="L136" s="231">
        <v>21</v>
      </c>
      <c r="M136" s="231">
        <f>G136*(1+L136/100)</f>
        <v>0</v>
      </c>
      <c r="N136" s="221">
        <v>1.0499999999999999E-3</v>
      </c>
      <c r="O136" s="221">
        <f>ROUND(E136*N136,5)</f>
        <v>2.0999999999999999E-3</v>
      </c>
      <c r="P136" s="221">
        <v>0</v>
      </c>
      <c r="Q136" s="221">
        <f>ROUND(E136*P136,5)</f>
        <v>0</v>
      </c>
      <c r="R136" s="221"/>
      <c r="S136" s="221"/>
      <c r="T136" s="222">
        <v>0.2</v>
      </c>
      <c r="U136" s="221">
        <f>ROUND(E136*T136,2)</f>
        <v>0.4</v>
      </c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118</v>
      </c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ht="22.5" outlineLevel="1" x14ac:dyDescent="0.2">
      <c r="A137" s="212">
        <v>72</v>
      </c>
      <c r="B137" s="218" t="s">
        <v>317</v>
      </c>
      <c r="C137" s="263" t="s">
        <v>318</v>
      </c>
      <c r="D137" s="220" t="s">
        <v>181</v>
      </c>
      <c r="E137" s="227">
        <v>3</v>
      </c>
      <c r="F137" s="230"/>
      <c r="G137" s="231">
        <f>ROUND(E137*F137,2)</f>
        <v>0</v>
      </c>
      <c r="H137" s="230"/>
      <c r="I137" s="231">
        <f>ROUND(E137*H137,2)</f>
        <v>0</v>
      </c>
      <c r="J137" s="230"/>
      <c r="K137" s="231">
        <f>ROUND(E137*J137,2)</f>
        <v>0</v>
      </c>
      <c r="L137" s="231">
        <v>21</v>
      </c>
      <c r="M137" s="231">
        <f>G137*(1+L137/100)</f>
        <v>0</v>
      </c>
      <c r="N137" s="221">
        <v>1.042E-2</v>
      </c>
      <c r="O137" s="221">
        <f>ROUND(E137*N137,5)</f>
        <v>3.1260000000000003E-2</v>
      </c>
      <c r="P137" s="221">
        <v>0</v>
      </c>
      <c r="Q137" s="221">
        <f>ROUND(E137*P137,5)</f>
        <v>0</v>
      </c>
      <c r="R137" s="221"/>
      <c r="S137" s="221"/>
      <c r="T137" s="222">
        <v>0</v>
      </c>
      <c r="U137" s="221">
        <f>ROUND(E137*T137,2)</f>
        <v>0</v>
      </c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280</v>
      </c>
      <c r="AF137" s="211"/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ht="22.5" outlineLevel="1" x14ac:dyDescent="0.2">
      <c r="A138" s="212">
        <v>73</v>
      </c>
      <c r="B138" s="218" t="s">
        <v>317</v>
      </c>
      <c r="C138" s="263" t="s">
        <v>319</v>
      </c>
      <c r="D138" s="220" t="s">
        <v>181</v>
      </c>
      <c r="E138" s="227">
        <v>1</v>
      </c>
      <c r="F138" s="230"/>
      <c r="G138" s="231">
        <f>ROUND(E138*F138,2)</f>
        <v>0</v>
      </c>
      <c r="H138" s="230"/>
      <c r="I138" s="231">
        <f>ROUND(E138*H138,2)</f>
        <v>0</v>
      </c>
      <c r="J138" s="230"/>
      <c r="K138" s="231">
        <f>ROUND(E138*J138,2)</f>
        <v>0</v>
      </c>
      <c r="L138" s="231">
        <v>21</v>
      </c>
      <c r="M138" s="231">
        <f>G138*(1+L138/100)</f>
        <v>0</v>
      </c>
      <c r="N138" s="221">
        <v>1.042E-2</v>
      </c>
      <c r="O138" s="221">
        <f>ROUND(E138*N138,5)</f>
        <v>1.042E-2</v>
      </c>
      <c r="P138" s="221">
        <v>0</v>
      </c>
      <c r="Q138" s="221">
        <f>ROUND(E138*P138,5)</f>
        <v>0</v>
      </c>
      <c r="R138" s="221"/>
      <c r="S138" s="221"/>
      <c r="T138" s="222">
        <v>0</v>
      </c>
      <c r="U138" s="221">
        <f>ROUND(E138*T138,2)</f>
        <v>0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280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ht="22.5" outlineLevel="1" x14ac:dyDescent="0.2">
      <c r="A139" s="212">
        <v>74</v>
      </c>
      <c r="B139" s="218" t="s">
        <v>320</v>
      </c>
      <c r="C139" s="263" t="s">
        <v>321</v>
      </c>
      <c r="D139" s="220" t="s">
        <v>181</v>
      </c>
      <c r="E139" s="227">
        <v>1</v>
      </c>
      <c r="F139" s="230"/>
      <c r="G139" s="231">
        <f>ROUND(E139*F139,2)</f>
        <v>0</v>
      </c>
      <c r="H139" s="230"/>
      <c r="I139" s="231">
        <f>ROUND(E139*H139,2)</f>
        <v>0</v>
      </c>
      <c r="J139" s="230"/>
      <c r="K139" s="231">
        <f>ROUND(E139*J139,2)</f>
        <v>0</v>
      </c>
      <c r="L139" s="231">
        <v>21</v>
      </c>
      <c r="M139" s="231">
        <f>G139*(1+L139/100)</f>
        <v>0</v>
      </c>
      <c r="N139" s="221">
        <v>1.2919999999999999E-2</v>
      </c>
      <c r="O139" s="221">
        <f>ROUND(E139*N139,5)</f>
        <v>1.2919999999999999E-2</v>
      </c>
      <c r="P139" s="221">
        <v>0</v>
      </c>
      <c r="Q139" s="221">
        <f>ROUND(E139*P139,5)</f>
        <v>0</v>
      </c>
      <c r="R139" s="221"/>
      <c r="S139" s="221"/>
      <c r="T139" s="222">
        <v>0</v>
      </c>
      <c r="U139" s="221">
        <f>ROUND(E139*T139,2)</f>
        <v>0</v>
      </c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280</v>
      </c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ht="22.5" outlineLevel="1" x14ac:dyDescent="0.2">
      <c r="A140" s="212">
        <v>75</v>
      </c>
      <c r="B140" s="218" t="s">
        <v>322</v>
      </c>
      <c r="C140" s="263" t="s">
        <v>323</v>
      </c>
      <c r="D140" s="220" t="s">
        <v>181</v>
      </c>
      <c r="E140" s="227">
        <v>1</v>
      </c>
      <c r="F140" s="230"/>
      <c r="G140" s="231">
        <f>ROUND(E140*F140,2)</f>
        <v>0</v>
      </c>
      <c r="H140" s="230"/>
      <c r="I140" s="231">
        <f>ROUND(E140*H140,2)</f>
        <v>0</v>
      </c>
      <c r="J140" s="230"/>
      <c r="K140" s="231">
        <f>ROUND(E140*J140,2)</f>
        <v>0</v>
      </c>
      <c r="L140" s="231">
        <v>21</v>
      </c>
      <c r="M140" s="231">
        <f>G140*(1+L140/100)</f>
        <v>0</v>
      </c>
      <c r="N140" s="221">
        <v>1.3520000000000001E-2</v>
      </c>
      <c r="O140" s="221">
        <f>ROUND(E140*N140,5)</f>
        <v>1.3520000000000001E-2</v>
      </c>
      <c r="P140" s="221">
        <v>0</v>
      </c>
      <c r="Q140" s="221">
        <f>ROUND(E140*P140,5)</f>
        <v>0</v>
      </c>
      <c r="R140" s="221"/>
      <c r="S140" s="221"/>
      <c r="T140" s="222">
        <v>0</v>
      </c>
      <c r="U140" s="221">
        <f>ROUND(E140*T140,2)</f>
        <v>0</v>
      </c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 t="s">
        <v>280</v>
      </c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12">
        <v>76</v>
      </c>
      <c r="B141" s="218" t="s">
        <v>324</v>
      </c>
      <c r="C141" s="263" t="s">
        <v>325</v>
      </c>
      <c r="D141" s="220" t="s">
        <v>139</v>
      </c>
      <c r="E141" s="227">
        <v>0.47182000000000002</v>
      </c>
      <c r="F141" s="230"/>
      <c r="G141" s="231">
        <f>ROUND(E141*F141,2)</f>
        <v>0</v>
      </c>
      <c r="H141" s="230"/>
      <c r="I141" s="231">
        <f>ROUND(E141*H141,2)</f>
        <v>0</v>
      </c>
      <c r="J141" s="230"/>
      <c r="K141" s="231">
        <f>ROUND(E141*J141,2)</f>
        <v>0</v>
      </c>
      <c r="L141" s="231">
        <v>21</v>
      </c>
      <c r="M141" s="231">
        <f>G141*(1+L141/100)</f>
        <v>0</v>
      </c>
      <c r="N141" s="221">
        <v>0</v>
      </c>
      <c r="O141" s="221">
        <f>ROUND(E141*N141,5)</f>
        <v>0</v>
      </c>
      <c r="P141" s="221">
        <v>0</v>
      </c>
      <c r="Q141" s="221">
        <f>ROUND(E141*P141,5)</f>
        <v>0</v>
      </c>
      <c r="R141" s="221"/>
      <c r="S141" s="221"/>
      <c r="T141" s="222">
        <v>1.47</v>
      </c>
      <c r="U141" s="221">
        <f>ROUND(E141*T141,2)</f>
        <v>0.69</v>
      </c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118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x14ac:dyDescent="0.2">
      <c r="A142" s="213" t="s">
        <v>113</v>
      </c>
      <c r="B142" s="219" t="s">
        <v>66</v>
      </c>
      <c r="C142" s="265" t="s">
        <v>67</v>
      </c>
      <c r="D142" s="224"/>
      <c r="E142" s="229"/>
      <c r="F142" s="232"/>
      <c r="G142" s="232">
        <f>SUMIF(AE143:AE240,"&lt;&gt;NOR",G143:G240)</f>
        <v>0</v>
      </c>
      <c r="H142" s="232"/>
      <c r="I142" s="232">
        <f>SUM(I143:I240)</f>
        <v>0</v>
      </c>
      <c r="J142" s="232"/>
      <c r="K142" s="232">
        <f>SUM(K143:K240)</f>
        <v>0</v>
      </c>
      <c r="L142" s="232"/>
      <c r="M142" s="232">
        <f>SUM(M143:M240)</f>
        <v>0</v>
      </c>
      <c r="N142" s="225"/>
      <c r="O142" s="225">
        <f>SUM(O143:O240)</f>
        <v>0.54704000000000008</v>
      </c>
      <c r="P142" s="225"/>
      <c r="Q142" s="225">
        <f>SUM(Q143:Q240)</f>
        <v>2.0000000000000002E-5</v>
      </c>
      <c r="R142" s="225"/>
      <c r="S142" s="225"/>
      <c r="T142" s="226"/>
      <c r="U142" s="225">
        <f>SUM(U143:U240)</f>
        <v>287.36999999999989</v>
      </c>
      <c r="AE142" t="s">
        <v>114</v>
      </c>
    </row>
    <row r="143" spans="1:60" outlineLevel="1" x14ac:dyDescent="0.2">
      <c r="A143" s="212">
        <v>77</v>
      </c>
      <c r="B143" s="218" t="s">
        <v>326</v>
      </c>
      <c r="C143" s="263" t="s">
        <v>327</v>
      </c>
      <c r="D143" s="220" t="s">
        <v>151</v>
      </c>
      <c r="E143" s="227">
        <v>64.855000000000004</v>
      </c>
      <c r="F143" s="230"/>
      <c r="G143" s="231">
        <f>ROUND(E143*F143,2)</f>
        <v>0</v>
      </c>
      <c r="H143" s="230"/>
      <c r="I143" s="231">
        <f>ROUND(E143*H143,2)</f>
        <v>0</v>
      </c>
      <c r="J143" s="230"/>
      <c r="K143" s="231">
        <f>ROUND(E143*J143,2)</f>
        <v>0</v>
      </c>
      <c r="L143" s="231">
        <v>21</v>
      </c>
      <c r="M143" s="231">
        <f>G143*(1+L143/100)</f>
        <v>0</v>
      </c>
      <c r="N143" s="221">
        <v>4.8000000000000001E-4</v>
      </c>
      <c r="O143" s="221">
        <f>ROUND(E143*N143,5)</f>
        <v>3.1130000000000001E-2</v>
      </c>
      <c r="P143" s="221">
        <v>0</v>
      </c>
      <c r="Q143" s="221">
        <f>ROUND(E143*P143,5)</f>
        <v>0</v>
      </c>
      <c r="R143" s="221"/>
      <c r="S143" s="221"/>
      <c r="T143" s="222">
        <v>0.27889999999999998</v>
      </c>
      <c r="U143" s="221">
        <f>ROUND(E143*T143,2)</f>
        <v>18.09</v>
      </c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118</v>
      </c>
      <c r="AF143" s="211"/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2"/>
      <c r="B144" s="218"/>
      <c r="C144" s="264" t="s">
        <v>328</v>
      </c>
      <c r="D144" s="223"/>
      <c r="E144" s="228">
        <v>64.855000000000004</v>
      </c>
      <c r="F144" s="231"/>
      <c r="G144" s="231"/>
      <c r="H144" s="231"/>
      <c r="I144" s="231"/>
      <c r="J144" s="231"/>
      <c r="K144" s="231"/>
      <c r="L144" s="231"/>
      <c r="M144" s="231"/>
      <c r="N144" s="221"/>
      <c r="O144" s="221"/>
      <c r="P144" s="221"/>
      <c r="Q144" s="221"/>
      <c r="R144" s="221"/>
      <c r="S144" s="221"/>
      <c r="T144" s="222"/>
      <c r="U144" s="221"/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120</v>
      </c>
      <c r="AF144" s="211">
        <v>0</v>
      </c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12">
        <v>78</v>
      </c>
      <c r="B145" s="218" t="s">
        <v>329</v>
      </c>
      <c r="C145" s="263" t="s">
        <v>330</v>
      </c>
      <c r="D145" s="220" t="s">
        <v>151</v>
      </c>
      <c r="E145" s="227">
        <v>33.244999999999997</v>
      </c>
      <c r="F145" s="230"/>
      <c r="G145" s="231">
        <f>ROUND(E145*F145,2)</f>
        <v>0</v>
      </c>
      <c r="H145" s="230"/>
      <c r="I145" s="231">
        <f>ROUND(E145*H145,2)</f>
        <v>0</v>
      </c>
      <c r="J145" s="230"/>
      <c r="K145" s="231">
        <f>ROUND(E145*J145,2)</f>
        <v>0</v>
      </c>
      <c r="L145" s="231">
        <v>21</v>
      </c>
      <c r="M145" s="231">
        <f>G145*(1+L145/100)</f>
        <v>0</v>
      </c>
      <c r="N145" s="221">
        <v>5.9000000000000003E-4</v>
      </c>
      <c r="O145" s="221">
        <f>ROUND(E145*N145,5)</f>
        <v>1.9609999999999999E-2</v>
      </c>
      <c r="P145" s="221">
        <v>0</v>
      </c>
      <c r="Q145" s="221">
        <f>ROUND(E145*P145,5)</f>
        <v>0</v>
      </c>
      <c r="R145" s="221"/>
      <c r="S145" s="221"/>
      <c r="T145" s="222">
        <v>0.29730000000000001</v>
      </c>
      <c r="U145" s="221">
        <f>ROUND(E145*T145,2)</f>
        <v>9.8800000000000008</v>
      </c>
      <c r="V145" s="211"/>
      <c r="W145" s="211"/>
      <c r="X145" s="211"/>
      <c r="Y145" s="211"/>
      <c r="Z145" s="211"/>
      <c r="AA145" s="211"/>
      <c r="AB145" s="211"/>
      <c r="AC145" s="211"/>
      <c r="AD145" s="211"/>
      <c r="AE145" s="211" t="s">
        <v>118</v>
      </c>
      <c r="AF145" s="211"/>
      <c r="AG145" s="211"/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12"/>
      <c r="B146" s="218"/>
      <c r="C146" s="264" t="s">
        <v>331</v>
      </c>
      <c r="D146" s="223"/>
      <c r="E146" s="228">
        <v>33.244999999999997</v>
      </c>
      <c r="F146" s="231"/>
      <c r="G146" s="231"/>
      <c r="H146" s="231"/>
      <c r="I146" s="231"/>
      <c r="J146" s="231"/>
      <c r="K146" s="231"/>
      <c r="L146" s="231"/>
      <c r="M146" s="231"/>
      <c r="N146" s="221"/>
      <c r="O146" s="221"/>
      <c r="P146" s="221"/>
      <c r="Q146" s="221"/>
      <c r="R146" s="221"/>
      <c r="S146" s="221"/>
      <c r="T146" s="222"/>
      <c r="U146" s="221"/>
      <c r="V146" s="211"/>
      <c r="W146" s="211"/>
      <c r="X146" s="211"/>
      <c r="Y146" s="211"/>
      <c r="Z146" s="211"/>
      <c r="AA146" s="211"/>
      <c r="AB146" s="211"/>
      <c r="AC146" s="211"/>
      <c r="AD146" s="211"/>
      <c r="AE146" s="211" t="s">
        <v>120</v>
      </c>
      <c r="AF146" s="211">
        <v>0</v>
      </c>
      <c r="AG146" s="211"/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12">
        <v>79</v>
      </c>
      <c r="B147" s="218" t="s">
        <v>332</v>
      </c>
      <c r="C147" s="263" t="s">
        <v>333</v>
      </c>
      <c r="D147" s="220" t="s">
        <v>151</v>
      </c>
      <c r="E147" s="227">
        <v>17.984999999999999</v>
      </c>
      <c r="F147" s="230"/>
      <c r="G147" s="231">
        <f>ROUND(E147*F147,2)</f>
        <v>0</v>
      </c>
      <c r="H147" s="230"/>
      <c r="I147" s="231">
        <f>ROUND(E147*H147,2)</f>
        <v>0</v>
      </c>
      <c r="J147" s="230"/>
      <c r="K147" s="231">
        <f>ROUND(E147*J147,2)</f>
        <v>0</v>
      </c>
      <c r="L147" s="231">
        <v>21</v>
      </c>
      <c r="M147" s="231">
        <f>G147*(1+L147/100)</f>
        <v>0</v>
      </c>
      <c r="N147" s="221">
        <v>7.6999999999999996E-4</v>
      </c>
      <c r="O147" s="221">
        <f>ROUND(E147*N147,5)</f>
        <v>1.3849999999999999E-2</v>
      </c>
      <c r="P147" s="221">
        <v>0</v>
      </c>
      <c r="Q147" s="221">
        <f>ROUND(E147*P147,5)</f>
        <v>0</v>
      </c>
      <c r="R147" s="221"/>
      <c r="S147" s="221"/>
      <c r="T147" s="222">
        <v>0.33279999999999998</v>
      </c>
      <c r="U147" s="221">
        <f>ROUND(E147*T147,2)</f>
        <v>5.99</v>
      </c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118</v>
      </c>
      <c r="AF147" s="211"/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12"/>
      <c r="B148" s="218"/>
      <c r="C148" s="264" t="s">
        <v>334</v>
      </c>
      <c r="D148" s="223"/>
      <c r="E148" s="228">
        <v>17.984999999999999</v>
      </c>
      <c r="F148" s="231"/>
      <c r="G148" s="231"/>
      <c r="H148" s="231"/>
      <c r="I148" s="231"/>
      <c r="J148" s="231"/>
      <c r="K148" s="231"/>
      <c r="L148" s="231"/>
      <c r="M148" s="231"/>
      <c r="N148" s="221"/>
      <c r="O148" s="221"/>
      <c r="P148" s="221"/>
      <c r="Q148" s="221"/>
      <c r="R148" s="221"/>
      <c r="S148" s="221"/>
      <c r="T148" s="222"/>
      <c r="U148" s="221"/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 t="s">
        <v>120</v>
      </c>
      <c r="AF148" s="211">
        <v>0</v>
      </c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12">
        <v>80</v>
      </c>
      <c r="B149" s="218" t="s">
        <v>335</v>
      </c>
      <c r="C149" s="263" t="s">
        <v>336</v>
      </c>
      <c r="D149" s="220" t="s">
        <v>151</v>
      </c>
      <c r="E149" s="227">
        <v>9.81</v>
      </c>
      <c r="F149" s="230"/>
      <c r="G149" s="231">
        <f>ROUND(E149*F149,2)</f>
        <v>0</v>
      </c>
      <c r="H149" s="230"/>
      <c r="I149" s="231">
        <f>ROUND(E149*H149,2)</f>
        <v>0</v>
      </c>
      <c r="J149" s="230"/>
      <c r="K149" s="231">
        <f>ROUND(E149*J149,2)</f>
        <v>0</v>
      </c>
      <c r="L149" s="231">
        <v>21</v>
      </c>
      <c r="M149" s="231">
        <f>G149*(1+L149/100)</f>
        <v>0</v>
      </c>
      <c r="N149" s="221">
        <v>1.0399999999999999E-3</v>
      </c>
      <c r="O149" s="221">
        <f>ROUND(E149*N149,5)</f>
        <v>1.0200000000000001E-2</v>
      </c>
      <c r="P149" s="221">
        <v>0</v>
      </c>
      <c r="Q149" s="221">
        <f>ROUND(E149*P149,5)</f>
        <v>0</v>
      </c>
      <c r="R149" s="221"/>
      <c r="S149" s="221"/>
      <c r="T149" s="222">
        <v>0.38469999999999999</v>
      </c>
      <c r="U149" s="221">
        <f>ROUND(E149*T149,2)</f>
        <v>3.77</v>
      </c>
      <c r="V149" s="211"/>
      <c r="W149" s="211"/>
      <c r="X149" s="211"/>
      <c r="Y149" s="211"/>
      <c r="Z149" s="211"/>
      <c r="AA149" s="211"/>
      <c r="AB149" s="211"/>
      <c r="AC149" s="211"/>
      <c r="AD149" s="211"/>
      <c r="AE149" s="211" t="s">
        <v>118</v>
      </c>
      <c r="AF149" s="211"/>
      <c r="AG149" s="211"/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2"/>
      <c r="B150" s="218"/>
      <c r="C150" s="264" t="s">
        <v>337</v>
      </c>
      <c r="D150" s="223"/>
      <c r="E150" s="228">
        <v>9.81</v>
      </c>
      <c r="F150" s="231"/>
      <c r="G150" s="231"/>
      <c r="H150" s="231"/>
      <c r="I150" s="231"/>
      <c r="J150" s="231"/>
      <c r="K150" s="231"/>
      <c r="L150" s="231"/>
      <c r="M150" s="231"/>
      <c r="N150" s="221"/>
      <c r="O150" s="221"/>
      <c r="P150" s="221"/>
      <c r="Q150" s="221"/>
      <c r="R150" s="221"/>
      <c r="S150" s="221"/>
      <c r="T150" s="222"/>
      <c r="U150" s="221"/>
      <c r="V150" s="211"/>
      <c r="W150" s="211"/>
      <c r="X150" s="211"/>
      <c r="Y150" s="211"/>
      <c r="Z150" s="211"/>
      <c r="AA150" s="211"/>
      <c r="AB150" s="211"/>
      <c r="AC150" s="211"/>
      <c r="AD150" s="211"/>
      <c r="AE150" s="211" t="s">
        <v>120</v>
      </c>
      <c r="AF150" s="211">
        <v>0</v>
      </c>
      <c r="AG150" s="211"/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12">
        <v>81</v>
      </c>
      <c r="B151" s="218" t="s">
        <v>338</v>
      </c>
      <c r="C151" s="263" t="s">
        <v>339</v>
      </c>
      <c r="D151" s="220" t="s">
        <v>151</v>
      </c>
      <c r="E151" s="227">
        <v>1.0900000000000001</v>
      </c>
      <c r="F151" s="230"/>
      <c r="G151" s="231">
        <f>ROUND(E151*F151,2)</f>
        <v>0</v>
      </c>
      <c r="H151" s="230"/>
      <c r="I151" s="231">
        <f>ROUND(E151*H151,2)</f>
        <v>0</v>
      </c>
      <c r="J151" s="230"/>
      <c r="K151" s="231">
        <f>ROUND(E151*J151,2)</f>
        <v>0</v>
      </c>
      <c r="L151" s="231">
        <v>21</v>
      </c>
      <c r="M151" s="231">
        <f>G151*(1+L151/100)</f>
        <v>0</v>
      </c>
      <c r="N151" s="221">
        <v>1.3600000000000001E-3</v>
      </c>
      <c r="O151" s="221">
        <f>ROUND(E151*N151,5)</f>
        <v>1.48E-3</v>
      </c>
      <c r="P151" s="221">
        <v>0</v>
      </c>
      <c r="Q151" s="221">
        <f>ROUND(E151*P151,5)</f>
        <v>0</v>
      </c>
      <c r="R151" s="221"/>
      <c r="S151" s="221"/>
      <c r="T151" s="222">
        <v>0.47670000000000001</v>
      </c>
      <c r="U151" s="221">
        <f>ROUND(E151*T151,2)</f>
        <v>0.52</v>
      </c>
      <c r="V151" s="211"/>
      <c r="W151" s="211"/>
      <c r="X151" s="211"/>
      <c r="Y151" s="211"/>
      <c r="Z151" s="211"/>
      <c r="AA151" s="211"/>
      <c r="AB151" s="211"/>
      <c r="AC151" s="211"/>
      <c r="AD151" s="211"/>
      <c r="AE151" s="211" t="s">
        <v>118</v>
      </c>
      <c r="AF151" s="211"/>
      <c r="AG151" s="211"/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12"/>
      <c r="B152" s="218"/>
      <c r="C152" s="264" t="s">
        <v>340</v>
      </c>
      <c r="D152" s="223"/>
      <c r="E152" s="228">
        <v>1.0900000000000001</v>
      </c>
      <c r="F152" s="231"/>
      <c r="G152" s="231"/>
      <c r="H152" s="231"/>
      <c r="I152" s="231"/>
      <c r="J152" s="231"/>
      <c r="K152" s="231"/>
      <c r="L152" s="231"/>
      <c r="M152" s="231"/>
      <c r="N152" s="221"/>
      <c r="O152" s="221"/>
      <c r="P152" s="221"/>
      <c r="Q152" s="221"/>
      <c r="R152" s="221"/>
      <c r="S152" s="221"/>
      <c r="T152" s="222"/>
      <c r="U152" s="221"/>
      <c r="V152" s="211"/>
      <c r="W152" s="211"/>
      <c r="X152" s="211"/>
      <c r="Y152" s="211"/>
      <c r="Z152" s="211"/>
      <c r="AA152" s="211"/>
      <c r="AB152" s="211"/>
      <c r="AC152" s="211"/>
      <c r="AD152" s="211"/>
      <c r="AE152" s="211" t="s">
        <v>120</v>
      </c>
      <c r="AF152" s="211">
        <v>0</v>
      </c>
      <c r="AG152" s="211"/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12">
        <v>82</v>
      </c>
      <c r="B153" s="218" t="s">
        <v>341</v>
      </c>
      <c r="C153" s="263" t="s">
        <v>342</v>
      </c>
      <c r="D153" s="220" t="s">
        <v>151</v>
      </c>
      <c r="E153" s="227">
        <v>7.085</v>
      </c>
      <c r="F153" s="230"/>
      <c r="G153" s="231">
        <f>ROUND(E153*F153,2)</f>
        <v>0</v>
      </c>
      <c r="H153" s="230"/>
      <c r="I153" s="231">
        <f>ROUND(E153*H153,2)</f>
        <v>0</v>
      </c>
      <c r="J153" s="230"/>
      <c r="K153" s="231">
        <f>ROUND(E153*J153,2)</f>
        <v>0</v>
      </c>
      <c r="L153" s="231">
        <v>21</v>
      </c>
      <c r="M153" s="231">
        <f>G153*(1+L153/100)</f>
        <v>0</v>
      </c>
      <c r="N153" s="221">
        <v>1.9499999999999999E-3</v>
      </c>
      <c r="O153" s="221">
        <f>ROUND(E153*N153,5)</f>
        <v>1.3820000000000001E-2</v>
      </c>
      <c r="P153" s="221">
        <v>0</v>
      </c>
      <c r="Q153" s="221">
        <f>ROUND(E153*P153,5)</f>
        <v>0</v>
      </c>
      <c r="R153" s="221"/>
      <c r="S153" s="221"/>
      <c r="T153" s="222">
        <v>0.56179999999999997</v>
      </c>
      <c r="U153" s="221">
        <f>ROUND(E153*T153,2)</f>
        <v>3.98</v>
      </c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 t="s">
        <v>118</v>
      </c>
      <c r="AF153" s="211"/>
      <c r="AG153" s="211"/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12"/>
      <c r="B154" s="218"/>
      <c r="C154" s="264" t="s">
        <v>343</v>
      </c>
      <c r="D154" s="223"/>
      <c r="E154" s="228">
        <v>7.085</v>
      </c>
      <c r="F154" s="231"/>
      <c r="G154" s="231"/>
      <c r="H154" s="231"/>
      <c r="I154" s="231"/>
      <c r="J154" s="231"/>
      <c r="K154" s="231"/>
      <c r="L154" s="231"/>
      <c r="M154" s="231"/>
      <c r="N154" s="221"/>
      <c r="O154" s="221"/>
      <c r="P154" s="221"/>
      <c r="Q154" s="221"/>
      <c r="R154" s="221"/>
      <c r="S154" s="221"/>
      <c r="T154" s="222"/>
      <c r="U154" s="221"/>
      <c r="V154" s="211"/>
      <c r="W154" s="211"/>
      <c r="X154" s="211"/>
      <c r="Y154" s="211"/>
      <c r="Z154" s="211"/>
      <c r="AA154" s="211"/>
      <c r="AB154" s="211"/>
      <c r="AC154" s="211"/>
      <c r="AD154" s="211"/>
      <c r="AE154" s="211" t="s">
        <v>120</v>
      </c>
      <c r="AF154" s="211">
        <v>0</v>
      </c>
      <c r="AG154" s="211"/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12">
        <v>83</v>
      </c>
      <c r="B155" s="218" t="s">
        <v>326</v>
      </c>
      <c r="C155" s="263" t="s">
        <v>344</v>
      </c>
      <c r="D155" s="220" t="s">
        <v>151</v>
      </c>
      <c r="E155" s="227">
        <v>33.79</v>
      </c>
      <c r="F155" s="230"/>
      <c r="G155" s="231">
        <f>ROUND(E155*F155,2)</f>
        <v>0</v>
      </c>
      <c r="H155" s="230"/>
      <c r="I155" s="231">
        <f>ROUND(E155*H155,2)</f>
        <v>0</v>
      </c>
      <c r="J155" s="230"/>
      <c r="K155" s="231">
        <f>ROUND(E155*J155,2)</f>
        <v>0</v>
      </c>
      <c r="L155" s="231">
        <v>21</v>
      </c>
      <c r="M155" s="231">
        <f>G155*(1+L155/100)</f>
        <v>0</v>
      </c>
      <c r="N155" s="221">
        <v>4.8000000000000001E-4</v>
      </c>
      <c r="O155" s="221">
        <f>ROUND(E155*N155,5)</f>
        <v>1.6219999999999998E-2</v>
      </c>
      <c r="P155" s="221">
        <v>0</v>
      </c>
      <c r="Q155" s="221">
        <f>ROUND(E155*P155,5)</f>
        <v>0</v>
      </c>
      <c r="R155" s="221"/>
      <c r="S155" s="221"/>
      <c r="T155" s="222">
        <v>0.27889999999999998</v>
      </c>
      <c r="U155" s="221">
        <f>ROUND(E155*T155,2)</f>
        <v>9.42</v>
      </c>
      <c r="V155" s="211"/>
      <c r="W155" s="211"/>
      <c r="X155" s="211"/>
      <c r="Y155" s="211"/>
      <c r="Z155" s="211"/>
      <c r="AA155" s="211"/>
      <c r="AB155" s="211"/>
      <c r="AC155" s="211"/>
      <c r="AD155" s="211"/>
      <c r="AE155" s="211" t="s">
        <v>118</v>
      </c>
      <c r="AF155" s="211"/>
      <c r="AG155" s="211"/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12"/>
      <c r="B156" s="218"/>
      <c r="C156" s="264" t="s">
        <v>345</v>
      </c>
      <c r="D156" s="223"/>
      <c r="E156" s="228">
        <v>33.79</v>
      </c>
      <c r="F156" s="231"/>
      <c r="G156" s="231"/>
      <c r="H156" s="231"/>
      <c r="I156" s="231"/>
      <c r="J156" s="231"/>
      <c r="K156" s="231"/>
      <c r="L156" s="231"/>
      <c r="M156" s="231"/>
      <c r="N156" s="221"/>
      <c r="O156" s="221"/>
      <c r="P156" s="221"/>
      <c r="Q156" s="221"/>
      <c r="R156" s="221"/>
      <c r="S156" s="221"/>
      <c r="T156" s="222"/>
      <c r="U156" s="221"/>
      <c r="V156" s="211"/>
      <c r="W156" s="211"/>
      <c r="X156" s="211"/>
      <c r="Y156" s="211"/>
      <c r="Z156" s="211"/>
      <c r="AA156" s="211"/>
      <c r="AB156" s="211"/>
      <c r="AC156" s="211"/>
      <c r="AD156" s="211"/>
      <c r="AE156" s="211" t="s">
        <v>120</v>
      </c>
      <c r="AF156" s="211">
        <v>0</v>
      </c>
      <c r="AG156" s="211"/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2">
        <v>84</v>
      </c>
      <c r="B157" s="218" t="s">
        <v>329</v>
      </c>
      <c r="C157" s="263" t="s">
        <v>346</v>
      </c>
      <c r="D157" s="220" t="s">
        <v>151</v>
      </c>
      <c r="E157" s="227">
        <v>10.9</v>
      </c>
      <c r="F157" s="230"/>
      <c r="G157" s="231">
        <f>ROUND(E157*F157,2)</f>
        <v>0</v>
      </c>
      <c r="H157" s="230"/>
      <c r="I157" s="231">
        <f>ROUND(E157*H157,2)</f>
        <v>0</v>
      </c>
      <c r="J157" s="230"/>
      <c r="K157" s="231">
        <f>ROUND(E157*J157,2)</f>
        <v>0</v>
      </c>
      <c r="L157" s="231">
        <v>21</v>
      </c>
      <c r="M157" s="231">
        <f>G157*(1+L157/100)</f>
        <v>0</v>
      </c>
      <c r="N157" s="221">
        <v>5.9000000000000003E-4</v>
      </c>
      <c r="O157" s="221">
        <f>ROUND(E157*N157,5)</f>
        <v>6.43E-3</v>
      </c>
      <c r="P157" s="221">
        <v>0</v>
      </c>
      <c r="Q157" s="221">
        <f>ROUND(E157*P157,5)</f>
        <v>0</v>
      </c>
      <c r="R157" s="221"/>
      <c r="S157" s="221"/>
      <c r="T157" s="222">
        <v>0.29730000000000001</v>
      </c>
      <c r="U157" s="221">
        <f>ROUND(E157*T157,2)</f>
        <v>3.24</v>
      </c>
      <c r="V157" s="211"/>
      <c r="W157" s="211"/>
      <c r="X157" s="211"/>
      <c r="Y157" s="211"/>
      <c r="Z157" s="211"/>
      <c r="AA157" s="211"/>
      <c r="AB157" s="211"/>
      <c r="AC157" s="211"/>
      <c r="AD157" s="211"/>
      <c r="AE157" s="211" t="s">
        <v>118</v>
      </c>
      <c r="AF157" s="211"/>
      <c r="AG157" s="211"/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12"/>
      <c r="B158" s="218"/>
      <c r="C158" s="264" t="s">
        <v>347</v>
      </c>
      <c r="D158" s="223"/>
      <c r="E158" s="228">
        <v>10.9</v>
      </c>
      <c r="F158" s="231"/>
      <c r="G158" s="231"/>
      <c r="H158" s="231"/>
      <c r="I158" s="231"/>
      <c r="J158" s="231"/>
      <c r="K158" s="231"/>
      <c r="L158" s="231"/>
      <c r="M158" s="231"/>
      <c r="N158" s="221"/>
      <c r="O158" s="221"/>
      <c r="P158" s="221"/>
      <c r="Q158" s="221"/>
      <c r="R158" s="221"/>
      <c r="S158" s="221"/>
      <c r="T158" s="222"/>
      <c r="U158" s="221"/>
      <c r="V158" s="211"/>
      <c r="W158" s="211"/>
      <c r="X158" s="211"/>
      <c r="Y158" s="211"/>
      <c r="Z158" s="211"/>
      <c r="AA158" s="211"/>
      <c r="AB158" s="211"/>
      <c r="AC158" s="211"/>
      <c r="AD158" s="211"/>
      <c r="AE158" s="211" t="s">
        <v>120</v>
      </c>
      <c r="AF158" s="211">
        <v>0</v>
      </c>
      <c r="AG158" s="211"/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12">
        <v>85</v>
      </c>
      <c r="B159" s="218" t="s">
        <v>335</v>
      </c>
      <c r="C159" s="263" t="s">
        <v>348</v>
      </c>
      <c r="D159" s="220" t="s">
        <v>151</v>
      </c>
      <c r="E159" s="227">
        <v>58.86</v>
      </c>
      <c r="F159" s="230"/>
      <c r="G159" s="231">
        <f>ROUND(E159*F159,2)</f>
        <v>0</v>
      </c>
      <c r="H159" s="230"/>
      <c r="I159" s="231">
        <f>ROUND(E159*H159,2)</f>
        <v>0</v>
      </c>
      <c r="J159" s="230"/>
      <c r="K159" s="231">
        <f>ROUND(E159*J159,2)</f>
        <v>0</v>
      </c>
      <c r="L159" s="231">
        <v>21</v>
      </c>
      <c r="M159" s="231">
        <f>G159*(1+L159/100)</f>
        <v>0</v>
      </c>
      <c r="N159" s="221">
        <v>1.0399999999999999E-3</v>
      </c>
      <c r="O159" s="221">
        <f>ROUND(E159*N159,5)</f>
        <v>6.1210000000000001E-2</v>
      </c>
      <c r="P159" s="221">
        <v>0</v>
      </c>
      <c r="Q159" s="221">
        <f>ROUND(E159*P159,5)</f>
        <v>0</v>
      </c>
      <c r="R159" s="221"/>
      <c r="S159" s="221"/>
      <c r="T159" s="222">
        <v>0.38469999999999999</v>
      </c>
      <c r="U159" s="221">
        <f>ROUND(E159*T159,2)</f>
        <v>22.64</v>
      </c>
      <c r="V159" s="211"/>
      <c r="W159" s="211"/>
      <c r="X159" s="211"/>
      <c r="Y159" s="211"/>
      <c r="Z159" s="211"/>
      <c r="AA159" s="211"/>
      <c r="AB159" s="211"/>
      <c r="AC159" s="211"/>
      <c r="AD159" s="211"/>
      <c r="AE159" s="211" t="s">
        <v>118</v>
      </c>
      <c r="AF159" s="211"/>
      <c r="AG159" s="211"/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12"/>
      <c r="B160" s="218"/>
      <c r="C160" s="264" t="s">
        <v>349</v>
      </c>
      <c r="D160" s="223"/>
      <c r="E160" s="228">
        <v>58.86</v>
      </c>
      <c r="F160" s="231"/>
      <c r="G160" s="231"/>
      <c r="H160" s="231"/>
      <c r="I160" s="231"/>
      <c r="J160" s="231"/>
      <c r="K160" s="231"/>
      <c r="L160" s="231"/>
      <c r="M160" s="231"/>
      <c r="N160" s="221"/>
      <c r="O160" s="221"/>
      <c r="P160" s="221"/>
      <c r="Q160" s="221"/>
      <c r="R160" s="221"/>
      <c r="S160" s="221"/>
      <c r="T160" s="222"/>
      <c r="U160" s="221"/>
      <c r="V160" s="211"/>
      <c r="W160" s="211"/>
      <c r="X160" s="211"/>
      <c r="Y160" s="211"/>
      <c r="Z160" s="211"/>
      <c r="AA160" s="211"/>
      <c r="AB160" s="211"/>
      <c r="AC160" s="211"/>
      <c r="AD160" s="211"/>
      <c r="AE160" s="211" t="s">
        <v>120</v>
      </c>
      <c r="AF160" s="211">
        <v>0</v>
      </c>
      <c r="AG160" s="211"/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12">
        <v>86</v>
      </c>
      <c r="B161" s="218" t="s">
        <v>326</v>
      </c>
      <c r="C161" s="263" t="s">
        <v>350</v>
      </c>
      <c r="D161" s="220" t="s">
        <v>151</v>
      </c>
      <c r="E161" s="227">
        <v>51.23</v>
      </c>
      <c r="F161" s="230"/>
      <c r="G161" s="231">
        <f>ROUND(E161*F161,2)</f>
        <v>0</v>
      </c>
      <c r="H161" s="230"/>
      <c r="I161" s="231">
        <f>ROUND(E161*H161,2)</f>
        <v>0</v>
      </c>
      <c r="J161" s="230"/>
      <c r="K161" s="231">
        <f>ROUND(E161*J161,2)</f>
        <v>0</v>
      </c>
      <c r="L161" s="231">
        <v>21</v>
      </c>
      <c r="M161" s="231">
        <f>G161*(1+L161/100)</f>
        <v>0</v>
      </c>
      <c r="N161" s="221">
        <v>4.8000000000000001E-4</v>
      </c>
      <c r="O161" s="221">
        <f>ROUND(E161*N161,5)</f>
        <v>2.4590000000000001E-2</v>
      </c>
      <c r="P161" s="221">
        <v>0</v>
      </c>
      <c r="Q161" s="221">
        <f>ROUND(E161*P161,5)</f>
        <v>0</v>
      </c>
      <c r="R161" s="221"/>
      <c r="S161" s="221"/>
      <c r="T161" s="222">
        <v>0.27889999999999998</v>
      </c>
      <c r="U161" s="221">
        <f>ROUND(E161*T161,2)</f>
        <v>14.29</v>
      </c>
      <c r="V161" s="211"/>
      <c r="W161" s="211"/>
      <c r="X161" s="211"/>
      <c r="Y161" s="211"/>
      <c r="Z161" s="211"/>
      <c r="AA161" s="211"/>
      <c r="AB161" s="211"/>
      <c r="AC161" s="211"/>
      <c r="AD161" s="211"/>
      <c r="AE161" s="211" t="s">
        <v>118</v>
      </c>
      <c r="AF161" s="211"/>
      <c r="AG161" s="211"/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12"/>
      <c r="B162" s="218"/>
      <c r="C162" s="264" t="s">
        <v>351</v>
      </c>
      <c r="D162" s="223"/>
      <c r="E162" s="228">
        <v>51.23</v>
      </c>
      <c r="F162" s="231"/>
      <c r="G162" s="231"/>
      <c r="H162" s="231"/>
      <c r="I162" s="231"/>
      <c r="J162" s="231"/>
      <c r="K162" s="231"/>
      <c r="L162" s="231"/>
      <c r="M162" s="231"/>
      <c r="N162" s="221"/>
      <c r="O162" s="221"/>
      <c r="P162" s="221"/>
      <c r="Q162" s="221"/>
      <c r="R162" s="221"/>
      <c r="S162" s="221"/>
      <c r="T162" s="222"/>
      <c r="U162" s="221"/>
      <c r="V162" s="211"/>
      <c r="W162" s="211"/>
      <c r="X162" s="211"/>
      <c r="Y162" s="211"/>
      <c r="Z162" s="211"/>
      <c r="AA162" s="211"/>
      <c r="AB162" s="211"/>
      <c r="AC162" s="211"/>
      <c r="AD162" s="211"/>
      <c r="AE162" s="211" t="s">
        <v>120</v>
      </c>
      <c r="AF162" s="211">
        <v>0</v>
      </c>
      <c r="AG162" s="211"/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12">
        <v>87</v>
      </c>
      <c r="B163" s="218" t="s">
        <v>329</v>
      </c>
      <c r="C163" s="263" t="s">
        <v>352</v>
      </c>
      <c r="D163" s="220" t="s">
        <v>151</v>
      </c>
      <c r="E163" s="227">
        <v>30.52</v>
      </c>
      <c r="F163" s="230"/>
      <c r="G163" s="231">
        <f>ROUND(E163*F163,2)</f>
        <v>0</v>
      </c>
      <c r="H163" s="230"/>
      <c r="I163" s="231">
        <f>ROUND(E163*H163,2)</f>
        <v>0</v>
      </c>
      <c r="J163" s="230"/>
      <c r="K163" s="231">
        <f>ROUND(E163*J163,2)</f>
        <v>0</v>
      </c>
      <c r="L163" s="231">
        <v>21</v>
      </c>
      <c r="M163" s="231">
        <f>G163*(1+L163/100)</f>
        <v>0</v>
      </c>
      <c r="N163" s="221">
        <v>5.9000000000000003E-4</v>
      </c>
      <c r="O163" s="221">
        <f>ROUND(E163*N163,5)</f>
        <v>1.8010000000000002E-2</v>
      </c>
      <c r="P163" s="221">
        <v>0</v>
      </c>
      <c r="Q163" s="221">
        <f>ROUND(E163*P163,5)</f>
        <v>0</v>
      </c>
      <c r="R163" s="221"/>
      <c r="S163" s="221"/>
      <c r="T163" s="222">
        <v>0.29730000000000001</v>
      </c>
      <c r="U163" s="221">
        <f>ROUND(E163*T163,2)</f>
        <v>9.07</v>
      </c>
      <c r="V163" s="211"/>
      <c r="W163" s="211"/>
      <c r="X163" s="211"/>
      <c r="Y163" s="211"/>
      <c r="Z163" s="211"/>
      <c r="AA163" s="211"/>
      <c r="AB163" s="211"/>
      <c r="AC163" s="211"/>
      <c r="AD163" s="211"/>
      <c r="AE163" s="211" t="s">
        <v>118</v>
      </c>
      <c r="AF163" s="211"/>
      <c r="AG163" s="211"/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12"/>
      <c r="B164" s="218"/>
      <c r="C164" s="264" t="s">
        <v>353</v>
      </c>
      <c r="D164" s="223"/>
      <c r="E164" s="228">
        <v>30.52</v>
      </c>
      <c r="F164" s="231"/>
      <c r="G164" s="231"/>
      <c r="H164" s="231"/>
      <c r="I164" s="231"/>
      <c r="J164" s="231"/>
      <c r="K164" s="231"/>
      <c r="L164" s="231"/>
      <c r="M164" s="231"/>
      <c r="N164" s="221"/>
      <c r="O164" s="221"/>
      <c r="P164" s="221"/>
      <c r="Q164" s="221"/>
      <c r="R164" s="221"/>
      <c r="S164" s="221"/>
      <c r="T164" s="222"/>
      <c r="U164" s="221"/>
      <c r="V164" s="211"/>
      <c r="W164" s="211"/>
      <c r="X164" s="211"/>
      <c r="Y164" s="211"/>
      <c r="Z164" s="211"/>
      <c r="AA164" s="211"/>
      <c r="AB164" s="211"/>
      <c r="AC164" s="211"/>
      <c r="AD164" s="211"/>
      <c r="AE164" s="211" t="s">
        <v>120</v>
      </c>
      <c r="AF164" s="211">
        <v>0</v>
      </c>
      <c r="AG164" s="211"/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12">
        <v>88</v>
      </c>
      <c r="B165" s="218" t="s">
        <v>335</v>
      </c>
      <c r="C165" s="263" t="s">
        <v>354</v>
      </c>
      <c r="D165" s="220" t="s">
        <v>151</v>
      </c>
      <c r="E165" s="227">
        <v>13.08</v>
      </c>
      <c r="F165" s="230"/>
      <c r="G165" s="231">
        <f>ROUND(E165*F165,2)</f>
        <v>0</v>
      </c>
      <c r="H165" s="230"/>
      <c r="I165" s="231">
        <f>ROUND(E165*H165,2)</f>
        <v>0</v>
      </c>
      <c r="J165" s="230"/>
      <c r="K165" s="231">
        <f>ROUND(E165*J165,2)</f>
        <v>0</v>
      </c>
      <c r="L165" s="231">
        <v>21</v>
      </c>
      <c r="M165" s="231">
        <f>G165*(1+L165/100)</f>
        <v>0</v>
      </c>
      <c r="N165" s="221">
        <v>1.0399999999999999E-3</v>
      </c>
      <c r="O165" s="221">
        <f>ROUND(E165*N165,5)</f>
        <v>1.3599999999999999E-2</v>
      </c>
      <c r="P165" s="221">
        <v>0</v>
      </c>
      <c r="Q165" s="221">
        <f>ROUND(E165*P165,5)</f>
        <v>0</v>
      </c>
      <c r="R165" s="221"/>
      <c r="S165" s="221"/>
      <c r="T165" s="222">
        <v>0.38469999999999999</v>
      </c>
      <c r="U165" s="221">
        <f>ROUND(E165*T165,2)</f>
        <v>5.03</v>
      </c>
      <c r="V165" s="211"/>
      <c r="W165" s="211"/>
      <c r="X165" s="211"/>
      <c r="Y165" s="211"/>
      <c r="Z165" s="211"/>
      <c r="AA165" s="211"/>
      <c r="AB165" s="211"/>
      <c r="AC165" s="211"/>
      <c r="AD165" s="211"/>
      <c r="AE165" s="211" t="s">
        <v>118</v>
      </c>
      <c r="AF165" s="211"/>
      <c r="AG165" s="211"/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12"/>
      <c r="B166" s="218"/>
      <c r="C166" s="264" t="s">
        <v>355</v>
      </c>
      <c r="D166" s="223"/>
      <c r="E166" s="228">
        <v>13.08</v>
      </c>
      <c r="F166" s="231"/>
      <c r="G166" s="231"/>
      <c r="H166" s="231"/>
      <c r="I166" s="231"/>
      <c r="J166" s="231"/>
      <c r="K166" s="231"/>
      <c r="L166" s="231"/>
      <c r="M166" s="231"/>
      <c r="N166" s="221"/>
      <c r="O166" s="221"/>
      <c r="P166" s="221"/>
      <c r="Q166" s="221"/>
      <c r="R166" s="221"/>
      <c r="S166" s="221"/>
      <c r="T166" s="222"/>
      <c r="U166" s="221"/>
      <c r="V166" s="211"/>
      <c r="W166" s="211"/>
      <c r="X166" s="211"/>
      <c r="Y166" s="211"/>
      <c r="Z166" s="211"/>
      <c r="AA166" s="211"/>
      <c r="AB166" s="211"/>
      <c r="AC166" s="211"/>
      <c r="AD166" s="211"/>
      <c r="AE166" s="211" t="s">
        <v>120</v>
      </c>
      <c r="AF166" s="211">
        <v>0</v>
      </c>
      <c r="AG166" s="211"/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12">
        <v>89</v>
      </c>
      <c r="B167" s="218" t="s">
        <v>338</v>
      </c>
      <c r="C167" s="263" t="s">
        <v>356</v>
      </c>
      <c r="D167" s="220" t="s">
        <v>151</v>
      </c>
      <c r="E167" s="227">
        <v>24.524999999999999</v>
      </c>
      <c r="F167" s="230"/>
      <c r="G167" s="231">
        <f>ROUND(E167*F167,2)</f>
        <v>0</v>
      </c>
      <c r="H167" s="230"/>
      <c r="I167" s="231">
        <f>ROUND(E167*H167,2)</f>
        <v>0</v>
      </c>
      <c r="J167" s="230"/>
      <c r="K167" s="231">
        <f>ROUND(E167*J167,2)</f>
        <v>0</v>
      </c>
      <c r="L167" s="231">
        <v>21</v>
      </c>
      <c r="M167" s="231">
        <f>G167*(1+L167/100)</f>
        <v>0</v>
      </c>
      <c r="N167" s="221">
        <v>1.3600000000000001E-3</v>
      </c>
      <c r="O167" s="221">
        <f>ROUND(E167*N167,5)</f>
        <v>3.3349999999999998E-2</v>
      </c>
      <c r="P167" s="221">
        <v>0</v>
      </c>
      <c r="Q167" s="221">
        <f>ROUND(E167*P167,5)</f>
        <v>0</v>
      </c>
      <c r="R167" s="221"/>
      <c r="S167" s="221"/>
      <c r="T167" s="222">
        <v>0.47670000000000001</v>
      </c>
      <c r="U167" s="221">
        <f>ROUND(E167*T167,2)</f>
        <v>11.69</v>
      </c>
      <c r="V167" s="211"/>
      <c r="W167" s="211"/>
      <c r="X167" s="211"/>
      <c r="Y167" s="211"/>
      <c r="Z167" s="211"/>
      <c r="AA167" s="211"/>
      <c r="AB167" s="211"/>
      <c r="AC167" s="211"/>
      <c r="AD167" s="211"/>
      <c r="AE167" s="211" t="s">
        <v>118</v>
      </c>
      <c r="AF167" s="211"/>
      <c r="AG167" s="211"/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12"/>
      <c r="B168" s="218"/>
      <c r="C168" s="264" t="s">
        <v>357</v>
      </c>
      <c r="D168" s="223"/>
      <c r="E168" s="228">
        <v>24.524999999999999</v>
      </c>
      <c r="F168" s="231"/>
      <c r="G168" s="231"/>
      <c r="H168" s="231"/>
      <c r="I168" s="231"/>
      <c r="J168" s="231"/>
      <c r="K168" s="231"/>
      <c r="L168" s="231"/>
      <c r="M168" s="231"/>
      <c r="N168" s="221"/>
      <c r="O168" s="221"/>
      <c r="P168" s="221"/>
      <c r="Q168" s="221"/>
      <c r="R168" s="221"/>
      <c r="S168" s="221"/>
      <c r="T168" s="222"/>
      <c r="U168" s="221"/>
      <c r="V168" s="211"/>
      <c r="W168" s="211"/>
      <c r="X168" s="211"/>
      <c r="Y168" s="211"/>
      <c r="Z168" s="211"/>
      <c r="AA168" s="211"/>
      <c r="AB168" s="211"/>
      <c r="AC168" s="211"/>
      <c r="AD168" s="211"/>
      <c r="AE168" s="211" t="s">
        <v>120</v>
      </c>
      <c r="AF168" s="211">
        <v>0</v>
      </c>
      <c r="AG168" s="211"/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12">
        <v>90</v>
      </c>
      <c r="B169" s="218" t="s">
        <v>341</v>
      </c>
      <c r="C169" s="263" t="s">
        <v>358</v>
      </c>
      <c r="D169" s="220" t="s">
        <v>151</v>
      </c>
      <c r="E169" s="227">
        <v>9.2650000000000006</v>
      </c>
      <c r="F169" s="230"/>
      <c r="G169" s="231">
        <f>ROUND(E169*F169,2)</f>
        <v>0</v>
      </c>
      <c r="H169" s="230"/>
      <c r="I169" s="231">
        <f>ROUND(E169*H169,2)</f>
        <v>0</v>
      </c>
      <c r="J169" s="230"/>
      <c r="K169" s="231">
        <f>ROUND(E169*J169,2)</f>
        <v>0</v>
      </c>
      <c r="L169" s="231">
        <v>21</v>
      </c>
      <c r="M169" s="231">
        <f>G169*(1+L169/100)</f>
        <v>0</v>
      </c>
      <c r="N169" s="221">
        <v>1.9499999999999999E-3</v>
      </c>
      <c r="O169" s="221">
        <f>ROUND(E169*N169,5)</f>
        <v>1.8069999999999999E-2</v>
      </c>
      <c r="P169" s="221">
        <v>0</v>
      </c>
      <c r="Q169" s="221">
        <f>ROUND(E169*P169,5)</f>
        <v>0</v>
      </c>
      <c r="R169" s="221"/>
      <c r="S169" s="221"/>
      <c r="T169" s="222">
        <v>0.56179999999999997</v>
      </c>
      <c r="U169" s="221">
        <f>ROUND(E169*T169,2)</f>
        <v>5.21</v>
      </c>
      <c r="V169" s="211"/>
      <c r="W169" s="211"/>
      <c r="X169" s="211"/>
      <c r="Y169" s="211"/>
      <c r="Z169" s="211"/>
      <c r="AA169" s="211"/>
      <c r="AB169" s="211"/>
      <c r="AC169" s="211"/>
      <c r="AD169" s="211"/>
      <c r="AE169" s="211" t="s">
        <v>118</v>
      </c>
      <c r="AF169" s="211"/>
      <c r="AG169" s="211"/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12"/>
      <c r="B170" s="218"/>
      <c r="C170" s="264" t="s">
        <v>359</v>
      </c>
      <c r="D170" s="223"/>
      <c r="E170" s="228">
        <v>9.2650000000000006</v>
      </c>
      <c r="F170" s="231"/>
      <c r="G170" s="231"/>
      <c r="H170" s="231"/>
      <c r="I170" s="231"/>
      <c r="J170" s="231"/>
      <c r="K170" s="231"/>
      <c r="L170" s="231"/>
      <c r="M170" s="231"/>
      <c r="N170" s="221"/>
      <c r="O170" s="221"/>
      <c r="P170" s="221"/>
      <c r="Q170" s="221"/>
      <c r="R170" s="221"/>
      <c r="S170" s="221"/>
      <c r="T170" s="222"/>
      <c r="U170" s="221"/>
      <c r="V170" s="211"/>
      <c r="W170" s="211"/>
      <c r="X170" s="211"/>
      <c r="Y170" s="211"/>
      <c r="Z170" s="211"/>
      <c r="AA170" s="211"/>
      <c r="AB170" s="211"/>
      <c r="AC170" s="211"/>
      <c r="AD170" s="211"/>
      <c r="AE170" s="211" t="s">
        <v>120</v>
      </c>
      <c r="AF170" s="211">
        <v>0</v>
      </c>
      <c r="AG170" s="211"/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12">
        <v>91</v>
      </c>
      <c r="B171" s="218" t="s">
        <v>326</v>
      </c>
      <c r="C171" s="263" t="s">
        <v>360</v>
      </c>
      <c r="D171" s="220" t="s">
        <v>151</v>
      </c>
      <c r="E171" s="227">
        <v>6.649</v>
      </c>
      <c r="F171" s="230"/>
      <c r="G171" s="231">
        <f>ROUND(E171*F171,2)</f>
        <v>0</v>
      </c>
      <c r="H171" s="230"/>
      <c r="I171" s="231">
        <f>ROUND(E171*H171,2)</f>
        <v>0</v>
      </c>
      <c r="J171" s="230"/>
      <c r="K171" s="231">
        <f>ROUND(E171*J171,2)</f>
        <v>0</v>
      </c>
      <c r="L171" s="231">
        <v>21</v>
      </c>
      <c r="M171" s="231">
        <f>G171*(1+L171/100)</f>
        <v>0</v>
      </c>
      <c r="N171" s="221">
        <v>4.8000000000000001E-4</v>
      </c>
      <c r="O171" s="221">
        <f>ROUND(E171*N171,5)</f>
        <v>3.1900000000000001E-3</v>
      </c>
      <c r="P171" s="221">
        <v>0</v>
      </c>
      <c r="Q171" s="221">
        <f>ROUND(E171*P171,5)</f>
        <v>0</v>
      </c>
      <c r="R171" s="221"/>
      <c r="S171" s="221"/>
      <c r="T171" s="222">
        <v>0.27889999999999998</v>
      </c>
      <c r="U171" s="221">
        <f>ROUND(E171*T171,2)</f>
        <v>1.85</v>
      </c>
      <c r="V171" s="211"/>
      <c r="W171" s="211"/>
      <c r="X171" s="211"/>
      <c r="Y171" s="211"/>
      <c r="Z171" s="211"/>
      <c r="AA171" s="211"/>
      <c r="AB171" s="211"/>
      <c r="AC171" s="211"/>
      <c r="AD171" s="211"/>
      <c r="AE171" s="211" t="s">
        <v>118</v>
      </c>
      <c r="AF171" s="211"/>
      <c r="AG171" s="211"/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12"/>
      <c r="B172" s="218"/>
      <c r="C172" s="264" t="s">
        <v>361</v>
      </c>
      <c r="D172" s="223"/>
      <c r="E172" s="228">
        <v>6.649</v>
      </c>
      <c r="F172" s="231"/>
      <c r="G172" s="231"/>
      <c r="H172" s="231"/>
      <c r="I172" s="231"/>
      <c r="J172" s="231"/>
      <c r="K172" s="231"/>
      <c r="L172" s="231"/>
      <c r="M172" s="231"/>
      <c r="N172" s="221"/>
      <c r="O172" s="221"/>
      <c r="P172" s="221"/>
      <c r="Q172" s="221"/>
      <c r="R172" s="221"/>
      <c r="S172" s="221"/>
      <c r="T172" s="222"/>
      <c r="U172" s="221"/>
      <c r="V172" s="211"/>
      <c r="W172" s="211"/>
      <c r="X172" s="211"/>
      <c r="Y172" s="211"/>
      <c r="Z172" s="211"/>
      <c r="AA172" s="211"/>
      <c r="AB172" s="211"/>
      <c r="AC172" s="211"/>
      <c r="AD172" s="211"/>
      <c r="AE172" s="211" t="s">
        <v>120</v>
      </c>
      <c r="AF172" s="211">
        <v>0</v>
      </c>
      <c r="AG172" s="211"/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12">
        <v>92</v>
      </c>
      <c r="B173" s="218" t="s">
        <v>329</v>
      </c>
      <c r="C173" s="263" t="s">
        <v>362</v>
      </c>
      <c r="D173" s="220" t="s">
        <v>151</v>
      </c>
      <c r="E173" s="227">
        <v>3.27</v>
      </c>
      <c r="F173" s="230"/>
      <c r="G173" s="231">
        <f>ROUND(E173*F173,2)</f>
        <v>0</v>
      </c>
      <c r="H173" s="230"/>
      <c r="I173" s="231">
        <f>ROUND(E173*H173,2)</f>
        <v>0</v>
      </c>
      <c r="J173" s="230"/>
      <c r="K173" s="231">
        <f>ROUND(E173*J173,2)</f>
        <v>0</v>
      </c>
      <c r="L173" s="231">
        <v>21</v>
      </c>
      <c r="M173" s="231">
        <f>G173*(1+L173/100)</f>
        <v>0</v>
      </c>
      <c r="N173" s="221">
        <v>5.9000000000000003E-4</v>
      </c>
      <c r="O173" s="221">
        <f>ROUND(E173*N173,5)</f>
        <v>1.9300000000000001E-3</v>
      </c>
      <c r="P173" s="221">
        <v>0</v>
      </c>
      <c r="Q173" s="221">
        <f>ROUND(E173*P173,5)</f>
        <v>0</v>
      </c>
      <c r="R173" s="221"/>
      <c r="S173" s="221"/>
      <c r="T173" s="222">
        <v>0.29730000000000001</v>
      </c>
      <c r="U173" s="221">
        <f>ROUND(E173*T173,2)</f>
        <v>0.97</v>
      </c>
      <c r="V173" s="211"/>
      <c r="W173" s="211"/>
      <c r="X173" s="211"/>
      <c r="Y173" s="211"/>
      <c r="Z173" s="211"/>
      <c r="AA173" s="211"/>
      <c r="AB173" s="211"/>
      <c r="AC173" s="211"/>
      <c r="AD173" s="211"/>
      <c r="AE173" s="211" t="s">
        <v>118</v>
      </c>
      <c r="AF173" s="211"/>
      <c r="AG173" s="211"/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12"/>
      <c r="B174" s="218"/>
      <c r="C174" s="264" t="s">
        <v>363</v>
      </c>
      <c r="D174" s="223"/>
      <c r="E174" s="228">
        <v>3.27</v>
      </c>
      <c r="F174" s="231"/>
      <c r="G174" s="231"/>
      <c r="H174" s="231"/>
      <c r="I174" s="231"/>
      <c r="J174" s="231"/>
      <c r="K174" s="231"/>
      <c r="L174" s="231"/>
      <c r="M174" s="231"/>
      <c r="N174" s="221"/>
      <c r="O174" s="221"/>
      <c r="P174" s="221"/>
      <c r="Q174" s="221"/>
      <c r="R174" s="221"/>
      <c r="S174" s="221"/>
      <c r="T174" s="222"/>
      <c r="U174" s="221"/>
      <c r="V174" s="211"/>
      <c r="W174" s="211"/>
      <c r="X174" s="211"/>
      <c r="Y174" s="211"/>
      <c r="Z174" s="211"/>
      <c r="AA174" s="211"/>
      <c r="AB174" s="211"/>
      <c r="AC174" s="211"/>
      <c r="AD174" s="211"/>
      <c r="AE174" s="211" t="s">
        <v>120</v>
      </c>
      <c r="AF174" s="211">
        <v>0</v>
      </c>
      <c r="AG174" s="211"/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12">
        <v>93</v>
      </c>
      <c r="B175" s="218" t="s">
        <v>332</v>
      </c>
      <c r="C175" s="263" t="s">
        <v>364</v>
      </c>
      <c r="D175" s="220" t="s">
        <v>151</v>
      </c>
      <c r="E175" s="227">
        <v>12.535</v>
      </c>
      <c r="F175" s="230"/>
      <c r="G175" s="231">
        <f>ROUND(E175*F175,2)</f>
        <v>0</v>
      </c>
      <c r="H175" s="230"/>
      <c r="I175" s="231">
        <f>ROUND(E175*H175,2)</f>
        <v>0</v>
      </c>
      <c r="J175" s="230"/>
      <c r="K175" s="231">
        <f>ROUND(E175*J175,2)</f>
        <v>0</v>
      </c>
      <c r="L175" s="231">
        <v>21</v>
      </c>
      <c r="M175" s="231">
        <f>G175*(1+L175/100)</f>
        <v>0</v>
      </c>
      <c r="N175" s="221">
        <v>7.6999999999999996E-4</v>
      </c>
      <c r="O175" s="221">
        <f>ROUND(E175*N175,5)</f>
        <v>9.6500000000000006E-3</v>
      </c>
      <c r="P175" s="221">
        <v>0</v>
      </c>
      <c r="Q175" s="221">
        <f>ROUND(E175*P175,5)</f>
        <v>0</v>
      </c>
      <c r="R175" s="221"/>
      <c r="S175" s="221"/>
      <c r="T175" s="222">
        <v>0.33279999999999998</v>
      </c>
      <c r="U175" s="221">
        <f>ROUND(E175*T175,2)</f>
        <v>4.17</v>
      </c>
      <c r="V175" s="211"/>
      <c r="W175" s="211"/>
      <c r="X175" s="211"/>
      <c r="Y175" s="211"/>
      <c r="Z175" s="211"/>
      <c r="AA175" s="211"/>
      <c r="AB175" s="211"/>
      <c r="AC175" s="211"/>
      <c r="AD175" s="211"/>
      <c r="AE175" s="211" t="s">
        <v>118</v>
      </c>
      <c r="AF175" s="211"/>
      <c r="AG175" s="211"/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12"/>
      <c r="B176" s="218"/>
      <c r="C176" s="264" t="s">
        <v>365</v>
      </c>
      <c r="D176" s="223"/>
      <c r="E176" s="228">
        <v>12.535</v>
      </c>
      <c r="F176" s="231"/>
      <c r="G176" s="231"/>
      <c r="H176" s="231"/>
      <c r="I176" s="231"/>
      <c r="J176" s="231"/>
      <c r="K176" s="231"/>
      <c r="L176" s="231"/>
      <c r="M176" s="231"/>
      <c r="N176" s="221"/>
      <c r="O176" s="221"/>
      <c r="P176" s="221"/>
      <c r="Q176" s="221"/>
      <c r="R176" s="221"/>
      <c r="S176" s="221"/>
      <c r="T176" s="222"/>
      <c r="U176" s="221"/>
      <c r="V176" s="211"/>
      <c r="W176" s="211"/>
      <c r="X176" s="211"/>
      <c r="Y176" s="211"/>
      <c r="Z176" s="211"/>
      <c r="AA176" s="211"/>
      <c r="AB176" s="211"/>
      <c r="AC176" s="211"/>
      <c r="AD176" s="211"/>
      <c r="AE176" s="211" t="s">
        <v>120</v>
      </c>
      <c r="AF176" s="211">
        <v>0</v>
      </c>
      <c r="AG176" s="211"/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12">
        <v>94</v>
      </c>
      <c r="B177" s="218" t="s">
        <v>335</v>
      </c>
      <c r="C177" s="263" t="s">
        <v>366</v>
      </c>
      <c r="D177" s="220" t="s">
        <v>151</v>
      </c>
      <c r="E177" s="227">
        <v>28.34</v>
      </c>
      <c r="F177" s="230"/>
      <c r="G177" s="231">
        <f>ROUND(E177*F177,2)</f>
        <v>0</v>
      </c>
      <c r="H177" s="230"/>
      <c r="I177" s="231">
        <f>ROUND(E177*H177,2)</f>
        <v>0</v>
      </c>
      <c r="J177" s="230"/>
      <c r="K177" s="231">
        <f>ROUND(E177*J177,2)</f>
        <v>0</v>
      </c>
      <c r="L177" s="231">
        <v>21</v>
      </c>
      <c r="M177" s="231">
        <f>G177*(1+L177/100)</f>
        <v>0</v>
      </c>
      <c r="N177" s="221">
        <v>1.0399999999999999E-3</v>
      </c>
      <c r="O177" s="221">
        <f>ROUND(E177*N177,5)</f>
        <v>2.947E-2</v>
      </c>
      <c r="P177" s="221">
        <v>0</v>
      </c>
      <c r="Q177" s="221">
        <f>ROUND(E177*P177,5)</f>
        <v>0</v>
      </c>
      <c r="R177" s="221"/>
      <c r="S177" s="221"/>
      <c r="T177" s="222">
        <v>0.38469999999999999</v>
      </c>
      <c r="U177" s="221">
        <f>ROUND(E177*T177,2)</f>
        <v>10.9</v>
      </c>
      <c r="V177" s="211"/>
      <c r="W177" s="211"/>
      <c r="X177" s="211"/>
      <c r="Y177" s="211"/>
      <c r="Z177" s="211"/>
      <c r="AA177" s="211"/>
      <c r="AB177" s="211"/>
      <c r="AC177" s="211"/>
      <c r="AD177" s="211"/>
      <c r="AE177" s="211" t="s">
        <v>118</v>
      </c>
      <c r="AF177" s="211"/>
      <c r="AG177" s="211"/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12"/>
      <c r="B178" s="218"/>
      <c r="C178" s="264" t="s">
        <v>367</v>
      </c>
      <c r="D178" s="223"/>
      <c r="E178" s="228">
        <v>28.34</v>
      </c>
      <c r="F178" s="231"/>
      <c r="G178" s="231"/>
      <c r="H178" s="231"/>
      <c r="I178" s="231"/>
      <c r="J178" s="231"/>
      <c r="K178" s="231"/>
      <c r="L178" s="231"/>
      <c r="M178" s="231"/>
      <c r="N178" s="221"/>
      <c r="O178" s="221"/>
      <c r="P178" s="221"/>
      <c r="Q178" s="221"/>
      <c r="R178" s="221"/>
      <c r="S178" s="221"/>
      <c r="T178" s="222"/>
      <c r="U178" s="221"/>
      <c r="V178" s="211"/>
      <c r="W178" s="211"/>
      <c r="X178" s="211"/>
      <c r="Y178" s="211"/>
      <c r="Z178" s="211"/>
      <c r="AA178" s="211"/>
      <c r="AB178" s="211"/>
      <c r="AC178" s="211"/>
      <c r="AD178" s="211"/>
      <c r="AE178" s="211" t="s">
        <v>120</v>
      </c>
      <c r="AF178" s="211">
        <v>0</v>
      </c>
      <c r="AG178" s="211"/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12">
        <v>95</v>
      </c>
      <c r="B179" s="218" t="s">
        <v>368</v>
      </c>
      <c r="C179" s="263" t="s">
        <v>369</v>
      </c>
      <c r="D179" s="220" t="s">
        <v>151</v>
      </c>
      <c r="E179" s="227">
        <v>2.5750000000000002</v>
      </c>
      <c r="F179" s="230"/>
      <c r="G179" s="231">
        <f>ROUND(E179*F179,2)</f>
        <v>0</v>
      </c>
      <c r="H179" s="230"/>
      <c r="I179" s="231">
        <f>ROUND(E179*H179,2)</f>
        <v>0</v>
      </c>
      <c r="J179" s="230"/>
      <c r="K179" s="231">
        <f>ROUND(E179*J179,2)</f>
        <v>0</v>
      </c>
      <c r="L179" s="231">
        <v>21</v>
      </c>
      <c r="M179" s="231">
        <f>G179*(1+L179/100)</f>
        <v>0</v>
      </c>
      <c r="N179" s="221">
        <v>1.5900000000000001E-3</v>
      </c>
      <c r="O179" s="221">
        <f>ROUND(E179*N179,5)</f>
        <v>4.0899999999999999E-3</v>
      </c>
      <c r="P179" s="221">
        <v>0</v>
      </c>
      <c r="Q179" s="221">
        <f>ROUND(E179*P179,5)</f>
        <v>0</v>
      </c>
      <c r="R179" s="221"/>
      <c r="S179" s="221"/>
      <c r="T179" s="222">
        <v>0.23899999999999999</v>
      </c>
      <c r="U179" s="221">
        <f>ROUND(E179*T179,2)</f>
        <v>0.62</v>
      </c>
      <c r="V179" s="211"/>
      <c r="W179" s="211"/>
      <c r="X179" s="211"/>
      <c r="Y179" s="211"/>
      <c r="Z179" s="211"/>
      <c r="AA179" s="211"/>
      <c r="AB179" s="211"/>
      <c r="AC179" s="211"/>
      <c r="AD179" s="211"/>
      <c r="AE179" s="211" t="s">
        <v>118</v>
      </c>
      <c r="AF179" s="211"/>
      <c r="AG179" s="211"/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12"/>
      <c r="B180" s="218"/>
      <c r="C180" s="264" t="s">
        <v>370</v>
      </c>
      <c r="D180" s="223"/>
      <c r="E180" s="228">
        <v>2.5750000000000002</v>
      </c>
      <c r="F180" s="231"/>
      <c r="G180" s="231"/>
      <c r="H180" s="231"/>
      <c r="I180" s="231"/>
      <c r="J180" s="231"/>
      <c r="K180" s="231"/>
      <c r="L180" s="231"/>
      <c r="M180" s="231"/>
      <c r="N180" s="221"/>
      <c r="O180" s="221"/>
      <c r="P180" s="221"/>
      <c r="Q180" s="221"/>
      <c r="R180" s="221"/>
      <c r="S180" s="221"/>
      <c r="T180" s="222"/>
      <c r="U180" s="221"/>
      <c r="V180" s="211"/>
      <c r="W180" s="211"/>
      <c r="X180" s="211"/>
      <c r="Y180" s="211"/>
      <c r="Z180" s="211"/>
      <c r="AA180" s="211"/>
      <c r="AB180" s="211"/>
      <c r="AC180" s="211"/>
      <c r="AD180" s="211"/>
      <c r="AE180" s="211" t="s">
        <v>120</v>
      </c>
      <c r="AF180" s="211">
        <v>0</v>
      </c>
      <c r="AG180" s="211"/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12">
        <v>96</v>
      </c>
      <c r="B181" s="218" t="s">
        <v>371</v>
      </c>
      <c r="C181" s="263" t="s">
        <v>372</v>
      </c>
      <c r="D181" s="220" t="s">
        <v>151</v>
      </c>
      <c r="E181" s="227">
        <v>3.09</v>
      </c>
      <c r="F181" s="230"/>
      <c r="G181" s="231">
        <f>ROUND(E181*F181,2)</f>
        <v>0</v>
      </c>
      <c r="H181" s="230"/>
      <c r="I181" s="231">
        <f>ROUND(E181*H181,2)</f>
        <v>0</v>
      </c>
      <c r="J181" s="230"/>
      <c r="K181" s="231">
        <f>ROUND(E181*J181,2)</f>
        <v>0</v>
      </c>
      <c r="L181" s="231">
        <v>21</v>
      </c>
      <c r="M181" s="231">
        <f>G181*(1+L181/100)</f>
        <v>0</v>
      </c>
      <c r="N181" s="221">
        <v>1.5900000000000001E-3</v>
      </c>
      <c r="O181" s="221">
        <f>ROUND(E181*N181,5)</f>
        <v>4.9100000000000003E-3</v>
      </c>
      <c r="P181" s="221">
        <v>0</v>
      </c>
      <c r="Q181" s="221">
        <f>ROUND(E181*P181,5)</f>
        <v>0</v>
      </c>
      <c r="R181" s="221"/>
      <c r="S181" s="221"/>
      <c r="T181" s="222">
        <v>0.23899999999999999</v>
      </c>
      <c r="U181" s="221">
        <f>ROUND(E181*T181,2)</f>
        <v>0.74</v>
      </c>
      <c r="V181" s="211"/>
      <c r="W181" s="211"/>
      <c r="X181" s="211"/>
      <c r="Y181" s="211"/>
      <c r="Z181" s="211"/>
      <c r="AA181" s="211"/>
      <c r="AB181" s="211"/>
      <c r="AC181" s="211"/>
      <c r="AD181" s="211"/>
      <c r="AE181" s="211" t="s">
        <v>118</v>
      </c>
      <c r="AF181" s="211"/>
      <c r="AG181" s="211"/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12"/>
      <c r="B182" s="218"/>
      <c r="C182" s="264" t="s">
        <v>373</v>
      </c>
      <c r="D182" s="223"/>
      <c r="E182" s="228">
        <v>3.09</v>
      </c>
      <c r="F182" s="231"/>
      <c r="G182" s="231"/>
      <c r="H182" s="231"/>
      <c r="I182" s="231"/>
      <c r="J182" s="231"/>
      <c r="K182" s="231"/>
      <c r="L182" s="231"/>
      <c r="M182" s="231"/>
      <c r="N182" s="221"/>
      <c r="O182" s="221"/>
      <c r="P182" s="221"/>
      <c r="Q182" s="221"/>
      <c r="R182" s="221"/>
      <c r="S182" s="221"/>
      <c r="T182" s="222"/>
      <c r="U182" s="221"/>
      <c r="V182" s="211"/>
      <c r="W182" s="211"/>
      <c r="X182" s="211"/>
      <c r="Y182" s="211"/>
      <c r="Z182" s="211"/>
      <c r="AA182" s="211"/>
      <c r="AB182" s="211"/>
      <c r="AC182" s="211"/>
      <c r="AD182" s="211"/>
      <c r="AE182" s="211" t="s">
        <v>120</v>
      </c>
      <c r="AF182" s="211">
        <v>0</v>
      </c>
      <c r="AG182" s="211"/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12">
        <v>97</v>
      </c>
      <c r="B183" s="218" t="s">
        <v>374</v>
      </c>
      <c r="C183" s="263" t="s">
        <v>375</v>
      </c>
      <c r="D183" s="220" t="s">
        <v>151</v>
      </c>
      <c r="E183" s="227">
        <v>22.66</v>
      </c>
      <c r="F183" s="230"/>
      <c r="G183" s="231">
        <f>ROUND(E183*F183,2)</f>
        <v>0</v>
      </c>
      <c r="H183" s="230"/>
      <c r="I183" s="231">
        <f>ROUND(E183*H183,2)</f>
        <v>0</v>
      </c>
      <c r="J183" s="230"/>
      <c r="K183" s="231">
        <f>ROUND(E183*J183,2)</f>
        <v>0</v>
      </c>
      <c r="L183" s="231">
        <v>21</v>
      </c>
      <c r="M183" s="231">
        <f>G183*(1+L183/100)</f>
        <v>0</v>
      </c>
      <c r="N183" s="221">
        <v>1.8600000000000001E-3</v>
      </c>
      <c r="O183" s="221">
        <f>ROUND(E183*N183,5)</f>
        <v>4.215E-2</v>
      </c>
      <c r="P183" s="221">
        <v>0</v>
      </c>
      <c r="Q183" s="221">
        <f>ROUND(E183*P183,5)</f>
        <v>0</v>
      </c>
      <c r="R183" s="221"/>
      <c r="S183" s="221"/>
      <c r="T183" s="222">
        <v>0.23899999999999999</v>
      </c>
      <c r="U183" s="221">
        <f>ROUND(E183*T183,2)</f>
        <v>5.42</v>
      </c>
      <c r="V183" s="211"/>
      <c r="W183" s="211"/>
      <c r="X183" s="211"/>
      <c r="Y183" s="211"/>
      <c r="Z183" s="211"/>
      <c r="AA183" s="211"/>
      <c r="AB183" s="211"/>
      <c r="AC183" s="211"/>
      <c r="AD183" s="211"/>
      <c r="AE183" s="211" t="s">
        <v>118</v>
      </c>
      <c r="AF183" s="211"/>
      <c r="AG183" s="211"/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12"/>
      <c r="B184" s="218"/>
      <c r="C184" s="264" t="s">
        <v>376</v>
      </c>
      <c r="D184" s="223"/>
      <c r="E184" s="228">
        <v>22.66</v>
      </c>
      <c r="F184" s="231"/>
      <c r="G184" s="231"/>
      <c r="H184" s="231"/>
      <c r="I184" s="231"/>
      <c r="J184" s="231"/>
      <c r="K184" s="231"/>
      <c r="L184" s="231"/>
      <c r="M184" s="231"/>
      <c r="N184" s="221"/>
      <c r="O184" s="221"/>
      <c r="P184" s="221"/>
      <c r="Q184" s="221"/>
      <c r="R184" s="221"/>
      <c r="S184" s="221"/>
      <c r="T184" s="222"/>
      <c r="U184" s="221"/>
      <c r="V184" s="211"/>
      <c r="W184" s="211"/>
      <c r="X184" s="211"/>
      <c r="Y184" s="211"/>
      <c r="Z184" s="211"/>
      <c r="AA184" s="211"/>
      <c r="AB184" s="211"/>
      <c r="AC184" s="211"/>
      <c r="AD184" s="211"/>
      <c r="AE184" s="211" t="s">
        <v>120</v>
      </c>
      <c r="AF184" s="211">
        <v>0</v>
      </c>
      <c r="AG184" s="211"/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12">
        <v>98</v>
      </c>
      <c r="B185" s="218" t="s">
        <v>377</v>
      </c>
      <c r="C185" s="263" t="s">
        <v>378</v>
      </c>
      <c r="D185" s="220" t="s">
        <v>151</v>
      </c>
      <c r="E185" s="227">
        <v>14.935</v>
      </c>
      <c r="F185" s="230"/>
      <c r="G185" s="231">
        <f>ROUND(E185*F185,2)</f>
        <v>0</v>
      </c>
      <c r="H185" s="230"/>
      <c r="I185" s="231">
        <f>ROUND(E185*H185,2)</f>
        <v>0</v>
      </c>
      <c r="J185" s="230"/>
      <c r="K185" s="231">
        <f>ROUND(E185*J185,2)</f>
        <v>0</v>
      </c>
      <c r="L185" s="231">
        <v>21</v>
      </c>
      <c r="M185" s="231">
        <f>G185*(1+L185/100)</f>
        <v>0</v>
      </c>
      <c r="N185" s="221">
        <v>1.9E-3</v>
      </c>
      <c r="O185" s="221">
        <f>ROUND(E185*N185,5)</f>
        <v>2.8379999999999999E-2</v>
      </c>
      <c r="P185" s="221">
        <v>0</v>
      </c>
      <c r="Q185" s="221">
        <f>ROUND(E185*P185,5)</f>
        <v>0</v>
      </c>
      <c r="R185" s="221"/>
      <c r="S185" s="221"/>
      <c r="T185" s="222">
        <v>0.23899999999999999</v>
      </c>
      <c r="U185" s="221">
        <f>ROUND(E185*T185,2)</f>
        <v>3.57</v>
      </c>
      <c r="V185" s="211"/>
      <c r="W185" s="211"/>
      <c r="X185" s="211"/>
      <c r="Y185" s="211"/>
      <c r="Z185" s="211"/>
      <c r="AA185" s="211"/>
      <c r="AB185" s="211"/>
      <c r="AC185" s="211"/>
      <c r="AD185" s="211"/>
      <c r="AE185" s="211" t="s">
        <v>118</v>
      </c>
      <c r="AF185" s="211"/>
      <c r="AG185" s="211"/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12"/>
      <c r="B186" s="218"/>
      <c r="C186" s="264" t="s">
        <v>379</v>
      </c>
      <c r="D186" s="223"/>
      <c r="E186" s="228">
        <v>14.935</v>
      </c>
      <c r="F186" s="231"/>
      <c r="G186" s="231"/>
      <c r="H186" s="231"/>
      <c r="I186" s="231"/>
      <c r="J186" s="231"/>
      <c r="K186" s="231"/>
      <c r="L186" s="231"/>
      <c r="M186" s="231"/>
      <c r="N186" s="221"/>
      <c r="O186" s="221"/>
      <c r="P186" s="221"/>
      <c r="Q186" s="221"/>
      <c r="R186" s="221"/>
      <c r="S186" s="221"/>
      <c r="T186" s="222"/>
      <c r="U186" s="221"/>
      <c r="V186" s="211"/>
      <c r="W186" s="211"/>
      <c r="X186" s="211"/>
      <c r="Y186" s="211"/>
      <c r="Z186" s="211"/>
      <c r="AA186" s="211"/>
      <c r="AB186" s="211"/>
      <c r="AC186" s="211"/>
      <c r="AD186" s="211"/>
      <c r="AE186" s="211" t="s">
        <v>120</v>
      </c>
      <c r="AF186" s="211">
        <v>0</v>
      </c>
      <c r="AG186" s="211"/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12">
        <v>99</v>
      </c>
      <c r="B187" s="218" t="s">
        <v>380</v>
      </c>
      <c r="C187" s="263" t="s">
        <v>381</v>
      </c>
      <c r="D187" s="220" t="s">
        <v>181</v>
      </c>
      <c r="E187" s="227">
        <v>1</v>
      </c>
      <c r="F187" s="230"/>
      <c r="G187" s="231">
        <f>ROUND(E187*F187,2)</f>
        <v>0</v>
      </c>
      <c r="H187" s="230"/>
      <c r="I187" s="231">
        <f>ROUND(E187*H187,2)</f>
        <v>0</v>
      </c>
      <c r="J187" s="230"/>
      <c r="K187" s="231">
        <f>ROUND(E187*J187,2)</f>
        <v>0</v>
      </c>
      <c r="L187" s="231">
        <v>21</v>
      </c>
      <c r="M187" s="231">
        <f>G187*(1+L187/100)</f>
        <v>0</v>
      </c>
      <c r="N187" s="221">
        <v>7.6000000000000004E-4</v>
      </c>
      <c r="O187" s="221">
        <f>ROUND(E187*N187,5)</f>
        <v>7.6000000000000004E-4</v>
      </c>
      <c r="P187" s="221">
        <v>0</v>
      </c>
      <c r="Q187" s="221">
        <f>ROUND(E187*P187,5)</f>
        <v>0</v>
      </c>
      <c r="R187" s="221"/>
      <c r="S187" s="221"/>
      <c r="T187" s="222">
        <v>0.43275000000000002</v>
      </c>
      <c r="U187" s="221">
        <f>ROUND(E187*T187,2)</f>
        <v>0.43</v>
      </c>
      <c r="V187" s="211"/>
      <c r="W187" s="211"/>
      <c r="X187" s="211"/>
      <c r="Y187" s="211"/>
      <c r="Z187" s="211"/>
      <c r="AA187" s="211"/>
      <c r="AB187" s="211"/>
      <c r="AC187" s="211"/>
      <c r="AD187" s="211"/>
      <c r="AE187" s="211" t="s">
        <v>118</v>
      </c>
      <c r="AF187" s="211"/>
      <c r="AG187" s="211"/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12">
        <v>100</v>
      </c>
      <c r="B188" s="218" t="s">
        <v>382</v>
      </c>
      <c r="C188" s="263" t="s">
        <v>383</v>
      </c>
      <c r="D188" s="220" t="s">
        <v>181</v>
      </c>
      <c r="E188" s="227">
        <v>2</v>
      </c>
      <c r="F188" s="230"/>
      <c r="G188" s="231">
        <f>ROUND(E188*F188,2)</f>
        <v>0</v>
      </c>
      <c r="H188" s="230"/>
      <c r="I188" s="231">
        <f>ROUND(E188*H188,2)</f>
        <v>0</v>
      </c>
      <c r="J188" s="230"/>
      <c r="K188" s="231">
        <f>ROUND(E188*J188,2)</f>
        <v>0</v>
      </c>
      <c r="L188" s="231">
        <v>21</v>
      </c>
      <c r="M188" s="231">
        <f>G188*(1+L188/100)</f>
        <v>0</v>
      </c>
      <c r="N188" s="221">
        <v>1.0200000000000001E-3</v>
      </c>
      <c r="O188" s="221">
        <f>ROUND(E188*N188,5)</f>
        <v>2.0400000000000001E-3</v>
      </c>
      <c r="P188" s="221">
        <v>0</v>
      </c>
      <c r="Q188" s="221">
        <f>ROUND(E188*P188,5)</f>
        <v>0</v>
      </c>
      <c r="R188" s="221"/>
      <c r="S188" s="221"/>
      <c r="T188" s="222">
        <v>0.50622</v>
      </c>
      <c r="U188" s="221">
        <f>ROUND(E188*T188,2)</f>
        <v>1.01</v>
      </c>
      <c r="V188" s="211"/>
      <c r="W188" s="211"/>
      <c r="X188" s="211"/>
      <c r="Y188" s="211"/>
      <c r="Z188" s="211"/>
      <c r="AA188" s="211"/>
      <c r="AB188" s="211"/>
      <c r="AC188" s="211"/>
      <c r="AD188" s="211"/>
      <c r="AE188" s="211" t="s">
        <v>118</v>
      </c>
      <c r="AF188" s="211"/>
      <c r="AG188" s="211"/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12">
        <v>101</v>
      </c>
      <c r="B189" s="218" t="s">
        <v>384</v>
      </c>
      <c r="C189" s="263" t="s">
        <v>385</v>
      </c>
      <c r="D189" s="220" t="s">
        <v>181</v>
      </c>
      <c r="E189" s="227">
        <v>1</v>
      </c>
      <c r="F189" s="230"/>
      <c r="G189" s="231">
        <f>ROUND(E189*F189,2)</f>
        <v>0</v>
      </c>
      <c r="H189" s="230"/>
      <c r="I189" s="231">
        <f>ROUND(E189*H189,2)</f>
        <v>0</v>
      </c>
      <c r="J189" s="230"/>
      <c r="K189" s="231">
        <f>ROUND(E189*J189,2)</f>
        <v>0</v>
      </c>
      <c r="L189" s="231">
        <v>21</v>
      </c>
      <c r="M189" s="231">
        <f>G189*(1+L189/100)</f>
        <v>0</v>
      </c>
      <c r="N189" s="221">
        <v>3.4000000000000002E-4</v>
      </c>
      <c r="O189" s="221">
        <f>ROUND(E189*N189,5)</f>
        <v>3.4000000000000002E-4</v>
      </c>
      <c r="P189" s="221">
        <v>0</v>
      </c>
      <c r="Q189" s="221">
        <f>ROUND(E189*P189,5)</f>
        <v>0</v>
      </c>
      <c r="R189" s="221"/>
      <c r="S189" s="221"/>
      <c r="T189" s="222">
        <v>0</v>
      </c>
      <c r="U189" s="221">
        <f>ROUND(E189*T189,2)</f>
        <v>0</v>
      </c>
      <c r="V189" s="211"/>
      <c r="W189" s="211"/>
      <c r="X189" s="211"/>
      <c r="Y189" s="211"/>
      <c r="Z189" s="211"/>
      <c r="AA189" s="211"/>
      <c r="AB189" s="211"/>
      <c r="AC189" s="211"/>
      <c r="AD189" s="211"/>
      <c r="AE189" s="211" t="s">
        <v>280</v>
      </c>
      <c r="AF189" s="211"/>
      <c r="AG189" s="211"/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12">
        <v>102</v>
      </c>
      <c r="B190" s="218" t="s">
        <v>386</v>
      </c>
      <c r="C190" s="263" t="s">
        <v>387</v>
      </c>
      <c r="D190" s="220" t="s">
        <v>181</v>
      </c>
      <c r="E190" s="227">
        <v>5</v>
      </c>
      <c r="F190" s="230"/>
      <c r="G190" s="231">
        <f>ROUND(E190*F190,2)</f>
        <v>0</v>
      </c>
      <c r="H190" s="230"/>
      <c r="I190" s="231">
        <f>ROUND(E190*H190,2)</f>
        <v>0</v>
      </c>
      <c r="J190" s="230"/>
      <c r="K190" s="231">
        <f>ROUND(E190*J190,2)</f>
        <v>0</v>
      </c>
      <c r="L190" s="231">
        <v>21</v>
      </c>
      <c r="M190" s="231">
        <f>G190*(1+L190/100)</f>
        <v>0</v>
      </c>
      <c r="N190" s="221">
        <v>8.0000000000000007E-5</v>
      </c>
      <c r="O190" s="221">
        <f>ROUND(E190*N190,5)</f>
        <v>4.0000000000000002E-4</v>
      </c>
      <c r="P190" s="221">
        <v>0</v>
      </c>
      <c r="Q190" s="221">
        <f>ROUND(E190*P190,5)</f>
        <v>0</v>
      </c>
      <c r="R190" s="221"/>
      <c r="S190" s="221"/>
      <c r="T190" s="222">
        <v>0</v>
      </c>
      <c r="U190" s="221">
        <f>ROUND(E190*T190,2)</f>
        <v>0</v>
      </c>
      <c r="V190" s="211"/>
      <c r="W190" s="211"/>
      <c r="X190" s="211"/>
      <c r="Y190" s="211"/>
      <c r="Z190" s="211"/>
      <c r="AA190" s="211"/>
      <c r="AB190" s="211"/>
      <c r="AC190" s="211"/>
      <c r="AD190" s="211"/>
      <c r="AE190" s="211" t="s">
        <v>280</v>
      </c>
      <c r="AF190" s="211"/>
      <c r="AG190" s="211"/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12">
        <v>103</v>
      </c>
      <c r="B191" s="218" t="s">
        <v>388</v>
      </c>
      <c r="C191" s="263" t="s">
        <v>389</v>
      </c>
      <c r="D191" s="220" t="s">
        <v>181</v>
      </c>
      <c r="E191" s="227">
        <v>5</v>
      </c>
      <c r="F191" s="230"/>
      <c r="G191" s="231">
        <f>ROUND(E191*F191,2)</f>
        <v>0</v>
      </c>
      <c r="H191" s="230"/>
      <c r="I191" s="231">
        <f>ROUND(E191*H191,2)</f>
        <v>0</v>
      </c>
      <c r="J191" s="230"/>
      <c r="K191" s="231">
        <f>ROUND(E191*J191,2)</f>
        <v>0</v>
      </c>
      <c r="L191" s="231">
        <v>21</v>
      </c>
      <c r="M191" s="231">
        <f>G191*(1+L191/100)</f>
        <v>0</v>
      </c>
      <c r="N191" s="221">
        <v>1.2E-4</v>
      </c>
      <c r="O191" s="221">
        <f>ROUND(E191*N191,5)</f>
        <v>5.9999999999999995E-4</v>
      </c>
      <c r="P191" s="221">
        <v>0</v>
      </c>
      <c r="Q191" s="221">
        <f>ROUND(E191*P191,5)</f>
        <v>0</v>
      </c>
      <c r="R191" s="221"/>
      <c r="S191" s="221"/>
      <c r="T191" s="222">
        <v>0</v>
      </c>
      <c r="U191" s="221">
        <f>ROUND(E191*T191,2)</f>
        <v>0</v>
      </c>
      <c r="V191" s="211"/>
      <c r="W191" s="211"/>
      <c r="X191" s="211"/>
      <c r="Y191" s="211"/>
      <c r="Z191" s="211"/>
      <c r="AA191" s="211"/>
      <c r="AB191" s="211"/>
      <c r="AC191" s="211"/>
      <c r="AD191" s="211"/>
      <c r="AE191" s="211" t="s">
        <v>280</v>
      </c>
      <c r="AF191" s="211"/>
      <c r="AG191" s="211"/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12">
        <v>104</v>
      </c>
      <c r="B192" s="218" t="s">
        <v>384</v>
      </c>
      <c r="C192" s="263" t="s">
        <v>390</v>
      </c>
      <c r="D192" s="220" t="s">
        <v>181</v>
      </c>
      <c r="E192" s="227">
        <v>1</v>
      </c>
      <c r="F192" s="230"/>
      <c r="G192" s="231">
        <f>ROUND(E192*F192,2)</f>
        <v>0</v>
      </c>
      <c r="H192" s="230"/>
      <c r="I192" s="231">
        <f>ROUND(E192*H192,2)</f>
        <v>0</v>
      </c>
      <c r="J192" s="230"/>
      <c r="K192" s="231">
        <f>ROUND(E192*J192,2)</f>
        <v>0</v>
      </c>
      <c r="L192" s="231">
        <v>21</v>
      </c>
      <c r="M192" s="231">
        <f>G192*(1+L192/100)</f>
        <v>0</v>
      </c>
      <c r="N192" s="221">
        <v>3.4000000000000002E-4</v>
      </c>
      <c r="O192" s="221">
        <f>ROUND(E192*N192,5)</f>
        <v>3.4000000000000002E-4</v>
      </c>
      <c r="P192" s="221">
        <v>0</v>
      </c>
      <c r="Q192" s="221">
        <f>ROUND(E192*P192,5)</f>
        <v>0</v>
      </c>
      <c r="R192" s="221"/>
      <c r="S192" s="221"/>
      <c r="T192" s="222">
        <v>0</v>
      </c>
      <c r="U192" s="221">
        <f>ROUND(E192*T192,2)</f>
        <v>0</v>
      </c>
      <c r="V192" s="211"/>
      <c r="W192" s="211"/>
      <c r="X192" s="211"/>
      <c r="Y192" s="211"/>
      <c r="Z192" s="211"/>
      <c r="AA192" s="211"/>
      <c r="AB192" s="211"/>
      <c r="AC192" s="211"/>
      <c r="AD192" s="211"/>
      <c r="AE192" s="211" t="s">
        <v>280</v>
      </c>
      <c r="AF192" s="211"/>
      <c r="AG192" s="211"/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12">
        <v>105</v>
      </c>
      <c r="B193" s="218" t="s">
        <v>391</v>
      </c>
      <c r="C193" s="263" t="s">
        <v>392</v>
      </c>
      <c r="D193" s="220" t="s">
        <v>181</v>
      </c>
      <c r="E193" s="227">
        <v>1</v>
      </c>
      <c r="F193" s="230"/>
      <c r="G193" s="231">
        <f>ROUND(E193*F193,2)</f>
        <v>0</v>
      </c>
      <c r="H193" s="230"/>
      <c r="I193" s="231">
        <f>ROUND(E193*H193,2)</f>
        <v>0</v>
      </c>
      <c r="J193" s="230"/>
      <c r="K193" s="231">
        <f>ROUND(E193*J193,2)</f>
        <v>0</v>
      </c>
      <c r="L193" s="231">
        <v>21</v>
      </c>
      <c r="M193" s="231">
        <f>G193*(1+L193/100)</f>
        <v>0</v>
      </c>
      <c r="N193" s="221">
        <v>4.4000000000000002E-4</v>
      </c>
      <c r="O193" s="221">
        <f>ROUND(E193*N193,5)</f>
        <v>4.4000000000000002E-4</v>
      </c>
      <c r="P193" s="221">
        <v>0</v>
      </c>
      <c r="Q193" s="221">
        <f>ROUND(E193*P193,5)</f>
        <v>0</v>
      </c>
      <c r="R193" s="221"/>
      <c r="S193" s="221"/>
      <c r="T193" s="222">
        <v>0</v>
      </c>
      <c r="U193" s="221">
        <f>ROUND(E193*T193,2)</f>
        <v>0</v>
      </c>
      <c r="V193" s="211"/>
      <c r="W193" s="211"/>
      <c r="X193" s="211"/>
      <c r="Y193" s="211"/>
      <c r="Z193" s="211"/>
      <c r="AA193" s="211"/>
      <c r="AB193" s="211"/>
      <c r="AC193" s="211"/>
      <c r="AD193" s="211"/>
      <c r="AE193" s="211" t="s">
        <v>280</v>
      </c>
      <c r="AF193" s="211"/>
      <c r="AG193" s="211"/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12">
        <v>106</v>
      </c>
      <c r="B194" s="218" t="s">
        <v>393</v>
      </c>
      <c r="C194" s="263" t="s">
        <v>394</v>
      </c>
      <c r="D194" s="220" t="s">
        <v>181</v>
      </c>
      <c r="E194" s="227">
        <v>2</v>
      </c>
      <c r="F194" s="230"/>
      <c r="G194" s="231">
        <f>ROUND(E194*F194,2)</f>
        <v>0</v>
      </c>
      <c r="H194" s="230"/>
      <c r="I194" s="231">
        <f>ROUND(E194*H194,2)</f>
        <v>0</v>
      </c>
      <c r="J194" s="230"/>
      <c r="K194" s="231">
        <f>ROUND(E194*J194,2)</f>
        <v>0</v>
      </c>
      <c r="L194" s="231">
        <v>21</v>
      </c>
      <c r="M194" s="231">
        <f>G194*(1+L194/100)</f>
        <v>0</v>
      </c>
      <c r="N194" s="221">
        <v>7.5000000000000002E-4</v>
      </c>
      <c r="O194" s="221">
        <f>ROUND(E194*N194,5)</f>
        <v>1.5E-3</v>
      </c>
      <c r="P194" s="221">
        <v>0</v>
      </c>
      <c r="Q194" s="221">
        <f>ROUND(E194*P194,5)</f>
        <v>0</v>
      </c>
      <c r="R194" s="221"/>
      <c r="S194" s="221"/>
      <c r="T194" s="222">
        <v>0</v>
      </c>
      <c r="U194" s="221">
        <f>ROUND(E194*T194,2)</f>
        <v>0</v>
      </c>
      <c r="V194" s="211"/>
      <c r="W194" s="211"/>
      <c r="X194" s="211"/>
      <c r="Y194" s="211"/>
      <c r="Z194" s="211"/>
      <c r="AA194" s="211"/>
      <c r="AB194" s="211"/>
      <c r="AC194" s="211"/>
      <c r="AD194" s="211"/>
      <c r="AE194" s="211" t="s">
        <v>280</v>
      </c>
      <c r="AF194" s="211"/>
      <c r="AG194" s="211"/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12">
        <v>107</v>
      </c>
      <c r="B195" s="218" t="s">
        <v>393</v>
      </c>
      <c r="C195" s="263" t="s">
        <v>395</v>
      </c>
      <c r="D195" s="220" t="s">
        <v>181</v>
      </c>
      <c r="E195" s="227">
        <v>1</v>
      </c>
      <c r="F195" s="230"/>
      <c r="G195" s="231">
        <f>ROUND(E195*F195,2)</f>
        <v>0</v>
      </c>
      <c r="H195" s="230"/>
      <c r="I195" s="231">
        <f>ROUND(E195*H195,2)</f>
        <v>0</v>
      </c>
      <c r="J195" s="230"/>
      <c r="K195" s="231">
        <f>ROUND(E195*J195,2)</f>
        <v>0</v>
      </c>
      <c r="L195" s="231">
        <v>21</v>
      </c>
      <c r="M195" s="231">
        <f>G195*(1+L195/100)</f>
        <v>0</v>
      </c>
      <c r="N195" s="221">
        <v>7.5000000000000002E-4</v>
      </c>
      <c r="O195" s="221">
        <f>ROUND(E195*N195,5)</f>
        <v>7.5000000000000002E-4</v>
      </c>
      <c r="P195" s="221">
        <v>0</v>
      </c>
      <c r="Q195" s="221">
        <f>ROUND(E195*P195,5)</f>
        <v>0</v>
      </c>
      <c r="R195" s="221"/>
      <c r="S195" s="221"/>
      <c r="T195" s="222">
        <v>0</v>
      </c>
      <c r="U195" s="221">
        <f>ROUND(E195*T195,2)</f>
        <v>0</v>
      </c>
      <c r="V195" s="211"/>
      <c r="W195" s="211"/>
      <c r="X195" s="211"/>
      <c r="Y195" s="211"/>
      <c r="Z195" s="211"/>
      <c r="AA195" s="211"/>
      <c r="AB195" s="211"/>
      <c r="AC195" s="211"/>
      <c r="AD195" s="211"/>
      <c r="AE195" s="211" t="s">
        <v>280</v>
      </c>
      <c r="AF195" s="211"/>
      <c r="AG195" s="211"/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12">
        <v>108</v>
      </c>
      <c r="B196" s="218" t="s">
        <v>396</v>
      </c>
      <c r="C196" s="263" t="s">
        <v>397</v>
      </c>
      <c r="D196" s="220" t="s">
        <v>181</v>
      </c>
      <c r="E196" s="227">
        <v>1</v>
      </c>
      <c r="F196" s="230"/>
      <c r="G196" s="231">
        <f>ROUND(E196*F196,2)</f>
        <v>0</v>
      </c>
      <c r="H196" s="230"/>
      <c r="I196" s="231">
        <f>ROUND(E196*H196,2)</f>
        <v>0</v>
      </c>
      <c r="J196" s="230"/>
      <c r="K196" s="231">
        <f>ROUND(E196*J196,2)</f>
        <v>0</v>
      </c>
      <c r="L196" s="231">
        <v>21</v>
      </c>
      <c r="M196" s="231">
        <f>G196*(1+L196/100)</f>
        <v>0</v>
      </c>
      <c r="N196" s="221">
        <v>1.8000000000000001E-4</v>
      </c>
      <c r="O196" s="221">
        <f>ROUND(E196*N196,5)</f>
        <v>1.8000000000000001E-4</v>
      </c>
      <c r="P196" s="221">
        <v>0</v>
      </c>
      <c r="Q196" s="221">
        <f>ROUND(E196*P196,5)</f>
        <v>0</v>
      </c>
      <c r="R196" s="221"/>
      <c r="S196" s="221"/>
      <c r="T196" s="222">
        <v>0</v>
      </c>
      <c r="U196" s="221">
        <f>ROUND(E196*T196,2)</f>
        <v>0</v>
      </c>
      <c r="V196" s="211"/>
      <c r="W196" s="211"/>
      <c r="X196" s="211"/>
      <c r="Y196" s="211"/>
      <c r="Z196" s="211"/>
      <c r="AA196" s="211"/>
      <c r="AB196" s="211"/>
      <c r="AC196" s="211"/>
      <c r="AD196" s="211"/>
      <c r="AE196" s="211" t="s">
        <v>280</v>
      </c>
      <c r="AF196" s="211"/>
      <c r="AG196" s="211"/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12">
        <v>109</v>
      </c>
      <c r="B197" s="218" t="s">
        <v>384</v>
      </c>
      <c r="C197" s="263" t="s">
        <v>398</v>
      </c>
      <c r="D197" s="220" t="s">
        <v>181</v>
      </c>
      <c r="E197" s="227">
        <v>1</v>
      </c>
      <c r="F197" s="230"/>
      <c r="G197" s="231">
        <f>ROUND(E197*F197,2)</f>
        <v>0</v>
      </c>
      <c r="H197" s="230"/>
      <c r="I197" s="231">
        <f>ROUND(E197*H197,2)</f>
        <v>0</v>
      </c>
      <c r="J197" s="230"/>
      <c r="K197" s="231">
        <f>ROUND(E197*J197,2)</f>
        <v>0</v>
      </c>
      <c r="L197" s="231">
        <v>21</v>
      </c>
      <c r="M197" s="231">
        <f>G197*(1+L197/100)</f>
        <v>0</v>
      </c>
      <c r="N197" s="221">
        <v>3.4000000000000002E-4</v>
      </c>
      <c r="O197" s="221">
        <f>ROUND(E197*N197,5)</f>
        <v>3.4000000000000002E-4</v>
      </c>
      <c r="P197" s="221">
        <v>0</v>
      </c>
      <c r="Q197" s="221">
        <f>ROUND(E197*P197,5)</f>
        <v>0</v>
      </c>
      <c r="R197" s="221"/>
      <c r="S197" s="221"/>
      <c r="T197" s="222">
        <v>0</v>
      </c>
      <c r="U197" s="221">
        <f>ROUND(E197*T197,2)</f>
        <v>0</v>
      </c>
      <c r="V197" s="211"/>
      <c r="W197" s="211"/>
      <c r="X197" s="211"/>
      <c r="Y197" s="211"/>
      <c r="Z197" s="211"/>
      <c r="AA197" s="211"/>
      <c r="AB197" s="211"/>
      <c r="AC197" s="211"/>
      <c r="AD197" s="211"/>
      <c r="AE197" s="211" t="s">
        <v>280</v>
      </c>
      <c r="AF197" s="211"/>
      <c r="AG197" s="211"/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12">
        <v>110</v>
      </c>
      <c r="B198" s="218" t="s">
        <v>399</v>
      </c>
      <c r="C198" s="263" t="s">
        <v>400</v>
      </c>
      <c r="D198" s="220" t="s">
        <v>181</v>
      </c>
      <c r="E198" s="227">
        <v>5</v>
      </c>
      <c r="F198" s="230"/>
      <c r="G198" s="231">
        <f>ROUND(E198*F198,2)</f>
        <v>0</v>
      </c>
      <c r="H198" s="230"/>
      <c r="I198" s="231">
        <f>ROUND(E198*H198,2)</f>
        <v>0</v>
      </c>
      <c r="J198" s="230"/>
      <c r="K198" s="231">
        <f>ROUND(E198*J198,2)</f>
        <v>0</v>
      </c>
      <c r="L198" s="231">
        <v>21</v>
      </c>
      <c r="M198" s="231">
        <f>G198*(1+L198/100)</f>
        <v>0</v>
      </c>
      <c r="N198" s="221">
        <v>0</v>
      </c>
      <c r="O198" s="221">
        <f>ROUND(E198*N198,5)</f>
        <v>0</v>
      </c>
      <c r="P198" s="221">
        <v>0</v>
      </c>
      <c r="Q198" s="221">
        <f>ROUND(E198*P198,5)</f>
        <v>0</v>
      </c>
      <c r="R198" s="221"/>
      <c r="S198" s="221"/>
      <c r="T198" s="222">
        <v>0.16500000000000001</v>
      </c>
      <c r="U198" s="221">
        <f>ROUND(E198*T198,2)</f>
        <v>0.83</v>
      </c>
      <c r="V198" s="211"/>
      <c r="W198" s="211"/>
      <c r="X198" s="211"/>
      <c r="Y198" s="211"/>
      <c r="Z198" s="211"/>
      <c r="AA198" s="211"/>
      <c r="AB198" s="211"/>
      <c r="AC198" s="211"/>
      <c r="AD198" s="211"/>
      <c r="AE198" s="211" t="s">
        <v>118</v>
      </c>
      <c r="AF198" s="211"/>
      <c r="AG198" s="211"/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12">
        <v>111</v>
      </c>
      <c r="B199" s="218" t="s">
        <v>401</v>
      </c>
      <c r="C199" s="263" t="s">
        <v>402</v>
      </c>
      <c r="D199" s="220" t="s">
        <v>181</v>
      </c>
      <c r="E199" s="227">
        <v>4</v>
      </c>
      <c r="F199" s="230"/>
      <c r="G199" s="231">
        <f>ROUND(E199*F199,2)</f>
        <v>0</v>
      </c>
      <c r="H199" s="230"/>
      <c r="I199" s="231">
        <f>ROUND(E199*H199,2)</f>
        <v>0</v>
      </c>
      <c r="J199" s="230"/>
      <c r="K199" s="231">
        <f>ROUND(E199*J199,2)</f>
        <v>0</v>
      </c>
      <c r="L199" s="231">
        <v>21</v>
      </c>
      <c r="M199" s="231">
        <f>G199*(1+L199/100)</f>
        <v>0</v>
      </c>
      <c r="N199" s="221">
        <v>0</v>
      </c>
      <c r="O199" s="221">
        <f>ROUND(E199*N199,5)</f>
        <v>0</v>
      </c>
      <c r="P199" s="221">
        <v>0</v>
      </c>
      <c r="Q199" s="221">
        <f>ROUND(E199*P199,5)</f>
        <v>0</v>
      </c>
      <c r="R199" s="221"/>
      <c r="S199" s="221"/>
      <c r="T199" s="222">
        <v>0.20699999999999999</v>
      </c>
      <c r="U199" s="221">
        <f>ROUND(E199*T199,2)</f>
        <v>0.83</v>
      </c>
      <c r="V199" s="211"/>
      <c r="W199" s="211"/>
      <c r="X199" s="211"/>
      <c r="Y199" s="211"/>
      <c r="Z199" s="211"/>
      <c r="AA199" s="211"/>
      <c r="AB199" s="211"/>
      <c r="AC199" s="211"/>
      <c r="AD199" s="211"/>
      <c r="AE199" s="211" t="s">
        <v>118</v>
      </c>
      <c r="AF199" s="211"/>
      <c r="AG199" s="211"/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12">
        <v>112</v>
      </c>
      <c r="B200" s="218" t="s">
        <v>403</v>
      </c>
      <c r="C200" s="263" t="s">
        <v>404</v>
      </c>
      <c r="D200" s="220" t="s">
        <v>181</v>
      </c>
      <c r="E200" s="227">
        <v>1</v>
      </c>
      <c r="F200" s="230"/>
      <c r="G200" s="231">
        <f>ROUND(E200*F200,2)</f>
        <v>0</v>
      </c>
      <c r="H200" s="230"/>
      <c r="I200" s="231">
        <f>ROUND(E200*H200,2)</f>
        <v>0</v>
      </c>
      <c r="J200" s="230"/>
      <c r="K200" s="231">
        <f>ROUND(E200*J200,2)</f>
        <v>0</v>
      </c>
      <c r="L200" s="231">
        <v>21</v>
      </c>
      <c r="M200" s="231">
        <f>G200*(1+L200/100)</f>
        <v>0</v>
      </c>
      <c r="N200" s="221">
        <v>0</v>
      </c>
      <c r="O200" s="221">
        <f>ROUND(E200*N200,5)</f>
        <v>0</v>
      </c>
      <c r="P200" s="221">
        <v>0</v>
      </c>
      <c r="Q200" s="221">
        <f>ROUND(E200*P200,5)</f>
        <v>0</v>
      </c>
      <c r="R200" s="221"/>
      <c r="S200" s="221"/>
      <c r="T200" s="222">
        <v>0.22700000000000001</v>
      </c>
      <c r="U200" s="221">
        <f>ROUND(E200*T200,2)</f>
        <v>0.23</v>
      </c>
      <c r="V200" s="211"/>
      <c r="W200" s="211"/>
      <c r="X200" s="211"/>
      <c r="Y200" s="211"/>
      <c r="Z200" s="211"/>
      <c r="AA200" s="211"/>
      <c r="AB200" s="211"/>
      <c r="AC200" s="211"/>
      <c r="AD200" s="211"/>
      <c r="AE200" s="211" t="s">
        <v>118</v>
      </c>
      <c r="AF200" s="211"/>
      <c r="AG200" s="211"/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12">
        <v>113</v>
      </c>
      <c r="B201" s="218" t="s">
        <v>405</v>
      </c>
      <c r="C201" s="263" t="s">
        <v>406</v>
      </c>
      <c r="D201" s="220" t="s">
        <v>181</v>
      </c>
      <c r="E201" s="227">
        <v>2</v>
      </c>
      <c r="F201" s="230"/>
      <c r="G201" s="231">
        <f>ROUND(E201*F201,2)</f>
        <v>0</v>
      </c>
      <c r="H201" s="230"/>
      <c r="I201" s="231">
        <f>ROUND(E201*H201,2)</f>
        <v>0</v>
      </c>
      <c r="J201" s="230"/>
      <c r="K201" s="231">
        <f>ROUND(E201*J201,2)</f>
        <v>0</v>
      </c>
      <c r="L201" s="231">
        <v>21</v>
      </c>
      <c r="M201" s="231">
        <f>G201*(1+L201/100)</f>
        <v>0</v>
      </c>
      <c r="N201" s="221">
        <v>0</v>
      </c>
      <c r="O201" s="221">
        <f>ROUND(E201*N201,5)</f>
        <v>0</v>
      </c>
      <c r="P201" s="221">
        <v>0</v>
      </c>
      <c r="Q201" s="221">
        <f>ROUND(E201*P201,5)</f>
        <v>0</v>
      </c>
      <c r="R201" s="221"/>
      <c r="S201" s="221"/>
      <c r="T201" s="222">
        <v>0.26900000000000002</v>
      </c>
      <c r="U201" s="221">
        <f>ROUND(E201*T201,2)</f>
        <v>0.54</v>
      </c>
      <c r="V201" s="211"/>
      <c r="W201" s="211"/>
      <c r="X201" s="211"/>
      <c r="Y201" s="211"/>
      <c r="Z201" s="211"/>
      <c r="AA201" s="211"/>
      <c r="AB201" s="211"/>
      <c r="AC201" s="211"/>
      <c r="AD201" s="211"/>
      <c r="AE201" s="211" t="s">
        <v>118</v>
      </c>
      <c r="AF201" s="211"/>
      <c r="AG201" s="211"/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12">
        <v>114</v>
      </c>
      <c r="B202" s="218" t="s">
        <v>407</v>
      </c>
      <c r="C202" s="263" t="s">
        <v>408</v>
      </c>
      <c r="D202" s="220" t="s">
        <v>181</v>
      </c>
      <c r="E202" s="227">
        <v>1</v>
      </c>
      <c r="F202" s="230"/>
      <c r="G202" s="231">
        <f>ROUND(E202*F202,2)</f>
        <v>0</v>
      </c>
      <c r="H202" s="230"/>
      <c r="I202" s="231">
        <f>ROUND(E202*H202,2)</f>
        <v>0</v>
      </c>
      <c r="J202" s="230"/>
      <c r="K202" s="231">
        <f>ROUND(E202*J202,2)</f>
        <v>0</v>
      </c>
      <c r="L202" s="231">
        <v>21</v>
      </c>
      <c r="M202" s="231">
        <f>G202*(1+L202/100)</f>
        <v>0</v>
      </c>
      <c r="N202" s="221">
        <v>0</v>
      </c>
      <c r="O202" s="221">
        <f>ROUND(E202*N202,5)</f>
        <v>0</v>
      </c>
      <c r="P202" s="221">
        <v>0</v>
      </c>
      <c r="Q202" s="221">
        <f>ROUND(E202*P202,5)</f>
        <v>0</v>
      </c>
      <c r="R202" s="221"/>
      <c r="S202" s="221"/>
      <c r="T202" s="222">
        <v>0.35099999999999998</v>
      </c>
      <c r="U202" s="221">
        <f>ROUND(E202*T202,2)</f>
        <v>0.35</v>
      </c>
      <c r="V202" s="211"/>
      <c r="W202" s="211"/>
      <c r="X202" s="211"/>
      <c r="Y202" s="211"/>
      <c r="Z202" s="211"/>
      <c r="AA202" s="211"/>
      <c r="AB202" s="211"/>
      <c r="AC202" s="211"/>
      <c r="AD202" s="211"/>
      <c r="AE202" s="211" t="s">
        <v>118</v>
      </c>
      <c r="AF202" s="211"/>
      <c r="AG202" s="211"/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12">
        <v>115</v>
      </c>
      <c r="B203" s="218" t="s">
        <v>409</v>
      </c>
      <c r="C203" s="263" t="s">
        <v>410</v>
      </c>
      <c r="D203" s="220" t="s">
        <v>181</v>
      </c>
      <c r="E203" s="227">
        <v>3</v>
      </c>
      <c r="F203" s="230"/>
      <c r="G203" s="231">
        <f>ROUND(E203*F203,2)</f>
        <v>0</v>
      </c>
      <c r="H203" s="230"/>
      <c r="I203" s="231">
        <f>ROUND(E203*H203,2)</f>
        <v>0</v>
      </c>
      <c r="J203" s="230"/>
      <c r="K203" s="231">
        <f>ROUND(E203*J203,2)</f>
        <v>0</v>
      </c>
      <c r="L203" s="231">
        <v>21</v>
      </c>
      <c r="M203" s="231">
        <f>G203*(1+L203/100)</f>
        <v>0</v>
      </c>
      <c r="N203" s="221">
        <v>0</v>
      </c>
      <c r="O203" s="221">
        <f>ROUND(E203*N203,5)</f>
        <v>0</v>
      </c>
      <c r="P203" s="221">
        <v>0</v>
      </c>
      <c r="Q203" s="221">
        <f>ROUND(E203*P203,5)</f>
        <v>0</v>
      </c>
      <c r="R203" s="221"/>
      <c r="S203" s="221"/>
      <c r="T203" s="222">
        <v>0.42399999999999999</v>
      </c>
      <c r="U203" s="221">
        <f>ROUND(E203*T203,2)</f>
        <v>1.27</v>
      </c>
      <c r="V203" s="211"/>
      <c r="W203" s="211"/>
      <c r="X203" s="211"/>
      <c r="Y203" s="211"/>
      <c r="Z203" s="211"/>
      <c r="AA203" s="211"/>
      <c r="AB203" s="211"/>
      <c r="AC203" s="211"/>
      <c r="AD203" s="211"/>
      <c r="AE203" s="211" t="s">
        <v>118</v>
      </c>
      <c r="AF203" s="211"/>
      <c r="AG203" s="211"/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12">
        <v>116</v>
      </c>
      <c r="B204" s="218" t="s">
        <v>411</v>
      </c>
      <c r="C204" s="263" t="s">
        <v>412</v>
      </c>
      <c r="D204" s="220" t="s">
        <v>181</v>
      </c>
      <c r="E204" s="227">
        <v>1</v>
      </c>
      <c r="F204" s="230"/>
      <c r="G204" s="231">
        <f>ROUND(E204*F204,2)</f>
        <v>0</v>
      </c>
      <c r="H204" s="230"/>
      <c r="I204" s="231">
        <f>ROUND(E204*H204,2)</f>
        <v>0</v>
      </c>
      <c r="J204" s="230"/>
      <c r="K204" s="231">
        <f>ROUND(E204*J204,2)</f>
        <v>0</v>
      </c>
      <c r="L204" s="231">
        <v>21</v>
      </c>
      <c r="M204" s="231">
        <f>G204*(1+L204/100)</f>
        <v>0</v>
      </c>
      <c r="N204" s="221">
        <v>1.25E-3</v>
      </c>
      <c r="O204" s="221">
        <f>ROUND(E204*N204,5)</f>
        <v>1.25E-3</v>
      </c>
      <c r="P204" s="221">
        <v>0</v>
      </c>
      <c r="Q204" s="221">
        <f>ROUND(E204*P204,5)</f>
        <v>0</v>
      </c>
      <c r="R204" s="221"/>
      <c r="S204" s="221"/>
      <c r="T204" s="222">
        <v>0.26900000000000002</v>
      </c>
      <c r="U204" s="221">
        <f>ROUND(E204*T204,2)</f>
        <v>0.27</v>
      </c>
      <c r="V204" s="211"/>
      <c r="W204" s="211"/>
      <c r="X204" s="211"/>
      <c r="Y204" s="211"/>
      <c r="Z204" s="211"/>
      <c r="AA204" s="211"/>
      <c r="AB204" s="211"/>
      <c r="AC204" s="211"/>
      <c r="AD204" s="211"/>
      <c r="AE204" s="211" t="s">
        <v>118</v>
      </c>
      <c r="AF204" s="211"/>
      <c r="AG204" s="211"/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12">
        <v>117</v>
      </c>
      <c r="B205" s="218" t="s">
        <v>413</v>
      </c>
      <c r="C205" s="263" t="s">
        <v>414</v>
      </c>
      <c r="D205" s="220" t="s">
        <v>181</v>
      </c>
      <c r="E205" s="227">
        <v>5</v>
      </c>
      <c r="F205" s="230"/>
      <c r="G205" s="231">
        <f>ROUND(E205*F205,2)</f>
        <v>0</v>
      </c>
      <c r="H205" s="230"/>
      <c r="I205" s="231">
        <f>ROUND(E205*H205,2)</f>
        <v>0</v>
      </c>
      <c r="J205" s="230"/>
      <c r="K205" s="231">
        <f>ROUND(E205*J205,2)</f>
        <v>0</v>
      </c>
      <c r="L205" s="231">
        <v>21</v>
      </c>
      <c r="M205" s="231">
        <f>G205*(1+L205/100)</f>
        <v>0</v>
      </c>
      <c r="N205" s="221">
        <v>1.72E-3</v>
      </c>
      <c r="O205" s="221">
        <f>ROUND(E205*N205,5)</f>
        <v>8.6E-3</v>
      </c>
      <c r="P205" s="221">
        <v>0</v>
      </c>
      <c r="Q205" s="221">
        <f>ROUND(E205*P205,5)</f>
        <v>0</v>
      </c>
      <c r="R205" s="221"/>
      <c r="S205" s="221"/>
      <c r="T205" s="222">
        <v>0.35099999999999998</v>
      </c>
      <c r="U205" s="221">
        <f>ROUND(E205*T205,2)</f>
        <v>1.76</v>
      </c>
      <c r="V205" s="211"/>
      <c r="W205" s="211"/>
      <c r="X205" s="211"/>
      <c r="Y205" s="211"/>
      <c r="Z205" s="211"/>
      <c r="AA205" s="211"/>
      <c r="AB205" s="211"/>
      <c r="AC205" s="211"/>
      <c r="AD205" s="211"/>
      <c r="AE205" s="211" t="s">
        <v>118</v>
      </c>
      <c r="AF205" s="211"/>
      <c r="AG205" s="211"/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12">
        <v>118</v>
      </c>
      <c r="B206" s="218" t="s">
        <v>415</v>
      </c>
      <c r="C206" s="263" t="s">
        <v>416</v>
      </c>
      <c r="D206" s="220" t="s">
        <v>181</v>
      </c>
      <c r="E206" s="227">
        <v>58</v>
      </c>
      <c r="F206" s="230"/>
      <c r="G206" s="231">
        <f>ROUND(E206*F206,2)</f>
        <v>0</v>
      </c>
      <c r="H206" s="230"/>
      <c r="I206" s="231">
        <f>ROUND(E206*H206,2)</f>
        <v>0</v>
      </c>
      <c r="J206" s="230"/>
      <c r="K206" s="231">
        <f>ROUND(E206*J206,2)</f>
        <v>0</v>
      </c>
      <c r="L206" s="231">
        <v>21</v>
      </c>
      <c r="M206" s="231">
        <f>G206*(1+L206/100)</f>
        <v>0</v>
      </c>
      <c r="N206" s="221">
        <v>0</v>
      </c>
      <c r="O206" s="221">
        <f>ROUND(E206*N206,5)</f>
        <v>0</v>
      </c>
      <c r="P206" s="221">
        <v>0</v>
      </c>
      <c r="Q206" s="221">
        <f>ROUND(E206*P206,5)</f>
        <v>0</v>
      </c>
      <c r="R206" s="221"/>
      <c r="S206" s="221"/>
      <c r="T206" s="222">
        <v>0.42499999999999999</v>
      </c>
      <c r="U206" s="221">
        <f>ROUND(E206*T206,2)</f>
        <v>24.65</v>
      </c>
      <c r="V206" s="211"/>
      <c r="W206" s="211"/>
      <c r="X206" s="211"/>
      <c r="Y206" s="211"/>
      <c r="Z206" s="211"/>
      <c r="AA206" s="211"/>
      <c r="AB206" s="211"/>
      <c r="AC206" s="211"/>
      <c r="AD206" s="211"/>
      <c r="AE206" s="211" t="s">
        <v>118</v>
      </c>
      <c r="AF206" s="211"/>
      <c r="AG206" s="211"/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12">
        <v>119</v>
      </c>
      <c r="B207" s="218" t="s">
        <v>417</v>
      </c>
      <c r="C207" s="263" t="s">
        <v>418</v>
      </c>
      <c r="D207" s="220" t="s">
        <v>181</v>
      </c>
      <c r="E207" s="227">
        <v>8</v>
      </c>
      <c r="F207" s="230"/>
      <c r="G207" s="231">
        <f>ROUND(E207*F207,2)</f>
        <v>0</v>
      </c>
      <c r="H207" s="230"/>
      <c r="I207" s="231">
        <f>ROUND(E207*H207,2)</f>
        <v>0</v>
      </c>
      <c r="J207" s="230"/>
      <c r="K207" s="231">
        <f>ROUND(E207*J207,2)</f>
        <v>0</v>
      </c>
      <c r="L207" s="231">
        <v>21</v>
      </c>
      <c r="M207" s="231">
        <f>G207*(1+L207/100)</f>
        <v>0</v>
      </c>
      <c r="N207" s="221">
        <v>0</v>
      </c>
      <c r="O207" s="221">
        <f>ROUND(E207*N207,5)</f>
        <v>0</v>
      </c>
      <c r="P207" s="221">
        <v>0</v>
      </c>
      <c r="Q207" s="221">
        <f>ROUND(E207*P207,5)</f>
        <v>0</v>
      </c>
      <c r="R207" s="221"/>
      <c r="S207" s="221"/>
      <c r="T207" s="222">
        <v>0.42499999999999999</v>
      </c>
      <c r="U207" s="221">
        <f>ROUND(E207*T207,2)</f>
        <v>3.4</v>
      </c>
      <c r="V207" s="211"/>
      <c r="W207" s="211"/>
      <c r="X207" s="211"/>
      <c r="Y207" s="211"/>
      <c r="Z207" s="211"/>
      <c r="AA207" s="211"/>
      <c r="AB207" s="211"/>
      <c r="AC207" s="211"/>
      <c r="AD207" s="211"/>
      <c r="AE207" s="211" t="s">
        <v>118</v>
      </c>
      <c r="AF207" s="211"/>
      <c r="AG207" s="211"/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12">
        <v>120</v>
      </c>
      <c r="B208" s="218" t="s">
        <v>419</v>
      </c>
      <c r="C208" s="263" t="s">
        <v>420</v>
      </c>
      <c r="D208" s="220" t="s">
        <v>181</v>
      </c>
      <c r="E208" s="227">
        <v>3</v>
      </c>
      <c r="F208" s="230"/>
      <c r="G208" s="231">
        <f>ROUND(E208*F208,2)</f>
        <v>0</v>
      </c>
      <c r="H208" s="230"/>
      <c r="I208" s="231">
        <f>ROUND(E208*H208,2)</f>
        <v>0</v>
      </c>
      <c r="J208" s="230"/>
      <c r="K208" s="231">
        <f>ROUND(E208*J208,2)</f>
        <v>0</v>
      </c>
      <c r="L208" s="231">
        <v>21</v>
      </c>
      <c r="M208" s="231">
        <f>G208*(1+L208/100)</f>
        <v>0</v>
      </c>
      <c r="N208" s="221">
        <v>0</v>
      </c>
      <c r="O208" s="221">
        <f>ROUND(E208*N208,5)</f>
        <v>0</v>
      </c>
      <c r="P208" s="221">
        <v>0</v>
      </c>
      <c r="Q208" s="221">
        <f>ROUND(E208*P208,5)</f>
        <v>0</v>
      </c>
      <c r="R208" s="221"/>
      <c r="S208" s="221"/>
      <c r="T208" s="222">
        <v>0.42499999999999999</v>
      </c>
      <c r="U208" s="221">
        <f>ROUND(E208*T208,2)</f>
        <v>1.28</v>
      </c>
      <c r="V208" s="211"/>
      <c r="W208" s="211"/>
      <c r="X208" s="211"/>
      <c r="Y208" s="211"/>
      <c r="Z208" s="211"/>
      <c r="AA208" s="211"/>
      <c r="AB208" s="211"/>
      <c r="AC208" s="211"/>
      <c r="AD208" s="211"/>
      <c r="AE208" s="211" t="s">
        <v>118</v>
      </c>
      <c r="AF208" s="211"/>
      <c r="AG208" s="211"/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12">
        <v>121</v>
      </c>
      <c r="B209" s="218" t="s">
        <v>421</v>
      </c>
      <c r="C209" s="263" t="s">
        <v>422</v>
      </c>
      <c r="D209" s="220" t="s">
        <v>181</v>
      </c>
      <c r="E209" s="227">
        <v>6</v>
      </c>
      <c r="F209" s="230"/>
      <c r="G209" s="231">
        <f>ROUND(E209*F209,2)</f>
        <v>0</v>
      </c>
      <c r="H209" s="230"/>
      <c r="I209" s="231">
        <f>ROUND(E209*H209,2)</f>
        <v>0</v>
      </c>
      <c r="J209" s="230"/>
      <c r="K209" s="231">
        <f>ROUND(E209*J209,2)</f>
        <v>0</v>
      </c>
      <c r="L209" s="231">
        <v>21</v>
      </c>
      <c r="M209" s="231">
        <f>G209*(1+L209/100)</f>
        <v>0</v>
      </c>
      <c r="N209" s="221">
        <v>0</v>
      </c>
      <c r="O209" s="221">
        <f>ROUND(E209*N209,5)</f>
        <v>0</v>
      </c>
      <c r="P209" s="221">
        <v>0</v>
      </c>
      <c r="Q209" s="221">
        <f>ROUND(E209*P209,5)</f>
        <v>0</v>
      </c>
      <c r="R209" s="221"/>
      <c r="S209" s="221"/>
      <c r="T209" s="222">
        <v>0.55900000000000005</v>
      </c>
      <c r="U209" s="221">
        <f>ROUND(E209*T209,2)</f>
        <v>3.35</v>
      </c>
      <c r="V209" s="211"/>
      <c r="W209" s="211"/>
      <c r="X209" s="211"/>
      <c r="Y209" s="211"/>
      <c r="Z209" s="211"/>
      <c r="AA209" s="211"/>
      <c r="AB209" s="211"/>
      <c r="AC209" s="211"/>
      <c r="AD209" s="211"/>
      <c r="AE209" s="211" t="s">
        <v>118</v>
      </c>
      <c r="AF209" s="211"/>
      <c r="AG209" s="211"/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12">
        <v>122</v>
      </c>
      <c r="B210" s="218" t="s">
        <v>421</v>
      </c>
      <c r="C210" s="263" t="s">
        <v>423</v>
      </c>
      <c r="D210" s="220" t="s">
        <v>181</v>
      </c>
      <c r="E210" s="227">
        <v>5</v>
      </c>
      <c r="F210" s="230"/>
      <c r="G210" s="231">
        <f>ROUND(E210*F210,2)</f>
        <v>0</v>
      </c>
      <c r="H210" s="230"/>
      <c r="I210" s="231">
        <f>ROUND(E210*H210,2)</f>
        <v>0</v>
      </c>
      <c r="J210" s="230"/>
      <c r="K210" s="231">
        <f>ROUND(E210*J210,2)</f>
        <v>0</v>
      </c>
      <c r="L210" s="231">
        <v>21</v>
      </c>
      <c r="M210" s="231">
        <f>G210*(1+L210/100)</f>
        <v>0</v>
      </c>
      <c r="N210" s="221">
        <v>0</v>
      </c>
      <c r="O210" s="221">
        <f>ROUND(E210*N210,5)</f>
        <v>0</v>
      </c>
      <c r="P210" s="221">
        <v>0</v>
      </c>
      <c r="Q210" s="221">
        <f>ROUND(E210*P210,5)</f>
        <v>0</v>
      </c>
      <c r="R210" s="221"/>
      <c r="S210" s="221"/>
      <c r="T210" s="222">
        <v>0.55900000000000005</v>
      </c>
      <c r="U210" s="221">
        <f>ROUND(E210*T210,2)</f>
        <v>2.8</v>
      </c>
      <c r="V210" s="211"/>
      <c r="W210" s="211"/>
      <c r="X210" s="211"/>
      <c r="Y210" s="211"/>
      <c r="Z210" s="211"/>
      <c r="AA210" s="211"/>
      <c r="AB210" s="211"/>
      <c r="AC210" s="211"/>
      <c r="AD210" s="211"/>
      <c r="AE210" s="211" t="s">
        <v>118</v>
      </c>
      <c r="AF210" s="211"/>
      <c r="AG210" s="211"/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12">
        <v>123</v>
      </c>
      <c r="B211" s="218" t="s">
        <v>424</v>
      </c>
      <c r="C211" s="263" t="s">
        <v>425</v>
      </c>
      <c r="D211" s="220" t="s">
        <v>181</v>
      </c>
      <c r="E211" s="227">
        <v>37</v>
      </c>
      <c r="F211" s="230"/>
      <c r="G211" s="231">
        <f>ROUND(E211*F211,2)</f>
        <v>0</v>
      </c>
      <c r="H211" s="230"/>
      <c r="I211" s="231">
        <f>ROUND(E211*H211,2)</f>
        <v>0</v>
      </c>
      <c r="J211" s="230"/>
      <c r="K211" s="231">
        <f>ROUND(E211*J211,2)</f>
        <v>0</v>
      </c>
      <c r="L211" s="231">
        <v>21</v>
      </c>
      <c r="M211" s="231">
        <f>G211*(1+L211/100)</f>
        <v>0</v>
      </c>
      <c r="N211" s="221">
        <v>6.3000000000000003E-4</v>
      </c>
      <c r="O211" s="221">
        <f>ROUND(E211*N211,5)</f>
        <v>2.3310000000000001E-2</v>
      </c>
      <c r="P211" s="221">
        <v>0</v>
      </c>
      <c r="Q211" s="221">
        <f>ROUND(E211*P211,5)</f>
        <v>0</v>
      </c>
      <c r="R211" s="221"/>
      <c r="S211" s="221"/>
      <c r="T211" s="222">
        <v>0.27200000000000002</v>
      </c>
      <c r="U211" s="221">
        <f>ROUND(E211*T211,2)</f>
        <v>10.06</v>
      </c>
      <c r="V211" s="211"/>
      <c r="W211" s="211"/>
      <c r="X211" s="211"/>
      <c r="Y211" s="211"/>
      <c r="Z211" s="211"/>
      <c r="AA211" s="211"/>
      <c r="AB211" s="211"/>
      <c r="AC211" s="211"/>
      <c r="AD211" s="211"/>
      <c r="AE211" s="211" t="s">
        <v>118</v>
      </c>
      <c r="AF211" s="211"/>
      <c r="AG211" s="211"/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12">
        <v>124</v>
      </c>
      <c r="B212" s="218" t="s">
        <v>426</v>
      </c>
      <c r="C212" s="263" t="s">
        <v>427</v>
      </c>
      <c r="D212" s="220" t="s">
        <v>428</v>
      </c>
      <c r="E212" s="227">
        <v>22</v>
      </c>
      <c r="F212" s="230"/>
      <c r="G212" s="231">
        <f>ROUND(E212*F212,2)</f>
        <v>0</v>
      </c>
      <c r="H212" s="230"/>
      <c r="I212" s="231">
        <f>ROUND(E212*H212,2)</f>
        <v>0</v>
      </c>
      <c r="J212" s="230"/>
      <c r="K212" s="231">
        <f>ROUND(E212*J212,2)</f>
        <v>0</v>
      </c>
      <c r="L212" s="231">
        <v>21</v>
      </c>
      <c r="M212" s="231">
        <f>G212*(1+L212/100)</f>
        <v>0</v>
      </c>
      <c r="N212" s="221">
        <v>1.7000000000000001E-4</v>
      </c>
      <c r="O212" s="221">
        <f>ROUND(E212*N212,5)</f>
        <v>3.7399999999999998E-3</v>
      </c>
      <c r="P212" s="221">
        <v>0</v>
      </c>
      <c r="Q212" s="221">
        <f>ROUND(E212*P212,5)</f>
        <v>0</v>
      </c>
      <c r="R212" s="221"/>
      <c r="S212" s="221"/>
      <c r="T212" s="222">
        <v>0.22700000000000001</v>
      </c>
      <c r="U212" s="221">
        <f>ROUND(E212*T212,2)</f>
        <v>4.99</v>
      </c>
      <c r="V212" s="211"/>
      <c r="W212" s="211"/>
      <c r="X212" s="211"/>
      <c r="Y212" s="211"/>
      <c r="Z212" s="211"/>
      <c r="AA212" s="211"/>
      <c r="AB212" s="211"/>
      <c r="AC212" s="211"/>
      <c r="AD212" s="211"/>
      <c r="AE212" s="211" t="s">
        <v>118</v>
      </c>
      <c r="AF212" s="211"/>
      <c r="AG212" s="211"/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12">
        <v>125</v>
      </c>
      <c r="B213" s="218" t="s">
        <v>429</v>
      </c>
      <c r="C213" s="263" t="s">
        <v>430</v>
      </c>
      <c r="D213" s="220" t="s">
        <v>428</v>
      </c>
      <c r="E213" s="227">
        <v>16</v>
      </c>
      <c r="F213" s="230"/>
      <c r="G213" s="231">
        <f>ROUND(E213*F213,2)</f>
        <v>0</v>
      </c>
      <c r="H213" s="230"/>
      <c r="I213" s="231">
        <f>ROUND(E213*H213,2)</f>
        <v>0</v>
      </c>
      <c r="J213" s="230"/>
      <c r="K213" s="231">
        <f>ROUND(E213*J213,2)</f>
        <v>0</v>
      </c>
      <c r="L213" s="231">
        <v>21</v>
      </c>
      <c r="M213" s="231">
        <f>G213*(1+L213/100)</f>
        <v>0</v>
      </c>
      <c r="N213" s="221">
        <v>2.4000000000000001E-4</v>
      </c>
      <c r="O213" s="221">
        <f>ROUND(E213*N213,5)</f>
        <v>3.8400000000000001E-3</v>
      </c>
      <c r="P213" s="221">
        <v>0</v>
      </c>
      <c r="Q213" s="221">
        <f>ROUND(E213*P213,5)</f>
        <v>0</v>
      </c>
      <c r="R213" s="221"/>
      <c r="S213" s="221"/>
      <c r="T213" s="222">
        <v>0.124</v>
      </c>
      <c r="U213" s="221">
        <f>ROUND(E213*T213,2)</f>
        <v>1.98</v>
      </c>
      <c r="V213" s="211"/>
      <c r="W213" s="211"/>
      <c r="X213" s="211"/>
      <c r="Y213" s="211"/>
      <c r="Z213" s="211"/>
      <c r="AA213" s="211"/>
      <c r="AB213" s="211"/>
      <c r="AC213" s="211"/>
      <c r="AD213" s="211"/>
      <c r="AE213" s="211" t="s">
        <v>118</v>
      </c>
      <c r="AF213" s="211"/>
      <c r="AG213" s="211"/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">
      <c r="A214" s="212">
        <v>126</v>
      </c>
      <c r="B214" s="218" t="s">
        <v>431</v>
      </c>
      <c r="C214" s="263" t="s">
        <v>432</v>
      </c>
      <c r="D214" s="220" t="s">
        <v>433</v>
      </c>
      <c r="E214" s="227">
        <v>8</v>
      </c>
      <c r="F214" s="230"/>
      <c r="G214" s="231">
        <f>ROUND(E214*F214,2)</f>
        <v>0</v>
      </c>
      <c r="H214" s="230"/>
      <c r="I214" s="231">
        <f>ROUND(E214*H214,2)</f>
        <v>0</v>
      </c>
      <c r="J214" s="230"/>
      <c r="K214" s="231">
        <f>ROUND(E214*J214,2)</f>
        <v>0</v>
      </c>
      <c r="L214" s="231">
        <v>21</v>
      </c>
      <c r="M214" s="231">
        <f>G214*(1+L214/100)</f>
        <v>0</v>
      </c>
      <c r="N214" s="221">
        <v>1.48E-3</v>
      </c>
      <c r="O214" s="221">
        <f>ROUND(E214*N214,5)</f>
        <v>1.184E-2</v>
      </c>
      <c r="P214" s="221">
        <v>0</v>
      </c>
      <c r="Q214" s="221">
        <f>ROUND(E214*P214,5)</f>
        <v>0</v>
      </c>
      <c r="R214" s="221"/>
      <c r="S214" s="221"/>
      <c r="T214" s="222">
        <v>0.54</v>
      </c>
      <c r="U214" s="221">
        <f>ROUND(E214*T214,2)</f>
        <v>4.32</v>
      </c>
      <c r="V214" s="211"/>
      <c r="W214" s="211"/>
      <c r="X214" s="211"/>
      <c r="Y214" s="211"/>
      <c r="Z214" s="211"/>
      <c r="AA214" s="211"/>
      <c r="AB214" s="211"/>
      <c r="AC214" s="211"/>
      <c r="AD214" s="211"/>
      <c r="AE214" s="211" t="s">
        <v>118</v>
      </c>
      <c r="AF214" s="211"/>
      <c r="AG214" s="211"/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12">
        <v>127</v>
      </c>
      <c r="B215" s="218" t="s">
        <v>434</v>
      </c>
      <c r="C215" s="263" t="s">
        <v>435</v>
      </c>
      <c r="D215" s="220" t="s">
        <v>181</v>
      </c>
      <c r="E215" s="227">
        <v>16</v>
      </c>
      <c r="F215" s="230"/>
      <c r="G215" s="231">
        <f>ROUND(E215*F215,2)</f>
        <v>0</v>
      </c>
      <c r="H215" s="230"/>
      <c r="I215" s="231">
        <f>ROUND(E215*H215,2)</f>
        <v>0</v>
      </c>
      <c r="J215" s="230"/>
      <c r="K215" s="231">
        <f>ROUND(E215*J215,2)</f>
        <v>0</v>
      </c>
      <c r="L215" s="231">
        <v>21</v>
      </c>
      <c r="M215" s="231">
        <f>G215*(1+L215/100)</f>
        <v>0</v>
      </c>
      <c r="N215" s="221">
        <v>1.8000000000000001E-4</v>
      </c>
      <c r="O215" s="221">
        <f>ROUND(E215*N215,5)</f>
        <v>2.8800000000000002E-3</v>
      </c>
      <c r="P215" s="221">
        <v>0</v>
      </c>
      <c r="Q215" s="221">
        <f>ROUND(E215*P215,5)</f>
        <v>0</v>
      </c>
      <c r="R215" s="221"/>
      <c r="S215" s="221"/>
      <c r="T215" s="222">
        <v>0.16500000000000001</v>
      </c>
      <c r="U215" s="221">
        <f>ROUND(E215*T215,2)</f>
        <v>2.64</v>
      </c>
      <c r="V215" s="211"/>
      <c r="W215" s="211"/>
      <c r="X215" s="211"/>
      <c r="Y215" s="211"/>
      <c r="Z215" s="211"/>
      <c r="AA215" s="211"/>
      <c r="AB215" s="211"/>
      <c r="AC215" s="211"/>
      <c r="AD215" s="211"/>
      <c r="AE215" s="211" t="s">
        <v>118</v>
      </c>
      <c r="AF215" s="211"/>
      <c r="AG215" s="211"/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12">
        <v>128</v>
      </c>
      <c r="B216" s="218" t="s">
        <v>436</v>
      </c>
      <c r="C216" s="263" t="s">
        <v>437</v>
      </c>
      <c r="D216" s="220" t="s">
        <v>181</v>
      </c>
      <c r="E216" s="227">
        <v>10</v>
      </c>
      <c r="F216" s="230"/>
      <c r="G216" s="231">
        <f>ROUND(E216*F216,2)</f>
        <v>0</v>
      </c>
      <c r="H216" s="230"/>
      <c r="I216" s="231">
        <f>ROUND(E216*H216,2)</f>
        <v>0</v>
      </c>
      <c r="J216" s="230"/>
      <c r="K216" s="231">
        <f>ROUND(E216*J216,2)</f>
        <v>0</v>
      </c>
      <c r="L216" s="231">
        <v>21</v>
      </c>
      <c r="M216" s="231">
        <f>G216*(1+L216/100)</f>
        <v>0</v>
      </c>
      <c r="N216" s="221">
        <v>3.1E-4</v>
      </c>
      <c r="O216" s="221">
        <f>ROUND(E216*N216,5)</f>
        <v>3.0999999999999999E-3</v>
      </c>
      <c r="P216" s="221">
        <v>0</v>
      </c>
      <c r="Q216" s="221">
        <f>ROUND(E216*P216,5)</f>
        <v>0</v>
      </c>
      <c r="R216" s="221"/>
      <c r="S216" s="221"/>
      <c r="T216" s="222">
        <v>0.20699999999999999</v>
      </c>
      <c r="U216" s="221">
        <f>ROUND(E216*T216,2)</f>
        <v>2.0699999999999998</v>
      </c>
      <c r="V216" s="211"/>
      <c r="W216" s="211"/>
      <c r="X216" s="211"/>
      <c r="Y216" s="211"/>
      <c r="Z216" s="211"/>
      <c r="AA216" s="211"/>
      <c r="AB216" s="211"/>
      <c r="AC216" s="211"/>
      <c r="AD216" s="211"/>
      <c r="AE216" s="211" t="s">
        <v>118</v>
      </c>
      <c r="AF216" s="211"/>
      <c r="AG216" s="211"/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12">
        <v>129</v>
      </c>
      <c r="B217" s="218" t="s">
        <v>438</v>
      </c>
      <c r="C217" s="263" t="s">
        <v>439</v>
      </c>
      <c r="D217" s="220" t="s">
        <v>181</v>
      </c>
      <c r="E217" s="227">
        <v>2</v>
      </c>
      <c r="F217" s="230"/>
      <c r="G217" s="231">
        <f>ROUND(E217*F217,2)</f>
        <v>0</v>
      </c>
      <c r="H217" s="230"/>
      <c r="I217" s="231">
        <f>ROUND(E217*H217,2)</f>
        <v>0</v>
      </c>
      <c r="J217" s="230"/>
      <c r="K217" s="231">
        <f>ROUND(E217*J217,2)</f>
        <v>0</v>
      </c>
      <c r="L217" s="231">
        <v>21</v>
      </c>
      <c r="M217" s="231">
        <f>G217*(1+L217/100)</f>
        <v>0</v>
      </c>
      <c r="N217" s="221">
        <v>4.8000000000000001E-4</v>
      </c>
      <c r="O217" s="221">
        <f>ROUND(E217*N217,5)</f>
        <v>9.6000000000000002E-4</v>
      </c>
      <c r="P217" s="221">
        <v>0</v>
      </c>
      <c r="Q217" s="221">
        <f>ROUND(E217*P217,5)</f>
        <v>0</v>
      </c>
      <c r="R217" s="221"/>
      <c r="S217" s="221"/>
      <c r="T217" s="222">
        <v>0.22700000000000001</v>
      </c>
      <c r="U217" s="221">
        <f>ROUND(E217*T217,2)</f>
        <v>0.45</v>
      </c>
      <c r="V217" s="211"/>
      <c r="W217" s="211"/>
      <c r="X217" s="211"/>
      <c r="Y217" s="211"/>
      <c r="Z217" s="211"/>
      <c r="AA217" s="211"/>
      <c r="AB217" s="211"/>
      <c r="AC217" s="211"/>
      <c r="AD217" s="211"/>
      <c r="AE217" s="211" t="s">
        <v>118</v>
      </c>
      <c r="AF217" s="211"/>
      <c r="AG217" s="211"/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12">
        <v>130</v>
      </c>
      <c r="B218" s="218" t="s">
        <v>440</v>
      </c>
      <c r="C218" s="263" t="s">
        <v>441</v>
      </c>
      <c r="D218" s="220" t="s">
        <v>181</v>
      </c>
      <c r="E218" s="227">
        <v>15</v>
      </c>
      <c r="F218" s="230"/>
      <c r="G218" s="231">
        <f>ROUND(E218*F218,2)</f>
        <v>0</v>
      </c>
      <c r="H218" s="230"/>
      <c r="I218" s="231">
        <f>ROUND(E218*H218,2)</f>
        <v>0</v>
      </c>
      <c r="J218" s="230"/>
      <c r="K218" s="231">
        <f>ROUND(E218*J218,2)</f>
        <v>0</v>
      </c>
      <c r="L218" s="231">
        <v>21</v>
      </c>
      <c r="M218" s="231">
        <f>G218*(1+L218/100)</f>
        <v>0</v>
      </c>
      <c r="N218" s="221">
        <v>6.8000000000000005E-4</v>
      </c>
      <c r="O218" s="221">
        <f>ROUND(E218*N218,5)</f>
        <v>1.0200000000000001E-2</v>
      </c>
      <c r="P218" s="221">
        <v>0</v>
      </c>
      <c r="Q218" s="221">
        <f>ROUND(E218*P218,5)</f>
        <v>0</v>
      </c>
      <c r="R218" s="221"/>
      <c r="S218" s="221"/>
      <c r="T218" s="222">
        <v>0.26900000000000002</v>
      </c>
      <c r="U218" s="221">
        <f>ROUND(E218*T218,2)</f>
        <v>4.04</v>
      </c>
      <c r="V218" s="211"/>
      <c r="W218" s="211"/>
      <c r="X218" s="211"/>
      <c r="Y218" s="211"/>
      <c r="Z218" s="211"/>
      <c r="AA218" s="211"/>
      <c r="AB218" s="211"/>
      <c r="AC218" s="211"/>
      <c r="AD218" s="211"/>
      <c r="AE218" s="211" t="s">
        <v>118</v>
      </c>
      <c r="AF218" s="211"/>
      <c r="AG218" s="211"/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12">
        <v>131</v>
      </c>
      <c r="B219" s="218" t="s">
        <v>442</v>
      </c>
      <c r="C219" s="263" t="s">
        <v>443</v>
      </c>
      <c r="D219" s="220" t="s">
        <v>181</v>
      </c>
      <c r="E219" s="227">
        <v>13</v>
      </c>
      <c r="F219" s="230"/>
      <c r="G219" s="231">
        <f>ROUND(E219*F219,2)</f>
        <v>0</v>
      </c>
      <c r="H219" s="230"/>
      <c r="I219" s="231">
        <f>ROUND(E219*H219,2)</f>
        <v>0</v>
      </c>
      <c r="J219" s="230"/>
      <c r="K219" s="231">
        <f>ROUND(E219*J219,2)</f>
        <v>0</v>
      </c>
      <c r="L219" s="231">
        <v>21</v>
      </c>
      <c r="M219" s="231">
        <f>G219*(1+L219/100)</f>
        <v>0</v>
      </c>
      <c r="N219" s="221">
        <v>1.6299999999999999E-3</v>
      </c>
      <c r="O219" s="221">
        <f>ROUND(E219*N219,5)</f>
        <v>2.1190000000000001E-2</v>
      </c>
      <c r="P219" s="221">
        <v>0</v>
      </c>
      <c r="Q219" s="221">
        <f>ROUND(E219*P219,5)</f>
        <v>0</v>
      </c>
      <c r="R219" s="221"/>
      <c r="S219" s="221"/>
      <c r="T219" s="222">
        <v>0.42399999999999999</v>
      </c>
      <c r="U219" s="221">
        <f>ROUND(E219*T219,2)</f>
        <v>5.51</v>
      </c>
      <c r="V219" s="211"/>
      <c r="W219" s="211"/>
      <c r="X219" s="211"/>
      <c r="Y219" s="211"/>
      <c r="Z219" s="211"/>
      <c r="AA219" s="211"/>
      <c r="AB219" s="211"/>
      <c r="AC219" s="211"/>
      <c r="AD219" s="211"/>
      <c r="AE219" s="211" t="s">
        <v>118</v>
      </c>
      <c r="AF219" s="211"/>
      <c r="AG219" s="211"/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ht="22.5" outlineLevel="1" x14ac:dyDescent="0.2">
      <c r="A220" s="212">
        <v>132</v>
      </c>
      <c r="B220" s="218" t="s">
        <v>444</v>
      </c>
      <c r="C220" s="263" t="s">
        <v>445</v>
      </c>
      <c r="D220" s="220" t="s">
        <v>428</v>
      </c>
      <c r="E220" s="227">
        <v>1</v>
      </c>
      <c r="F220" s="230"/>
      <c r="G220" s="231">
        <f>ROUND(E220*F220,2)</f>
        <v>0</v>
      </c>
      <c r="H220" s="230"/>
      <c r="I220" s="231">
        <f>ROUND(E220*H220,2)</f>
        <v>0</v>
      </c>
      <c r="J220" s="230"/>
      <c r="K220" s="231">
        <f>ROUND(E220*J220,2)</f>
        <v>0</v>
      </c>
      <c r="L220" s="231">
        <v>21</v>
      </c>
      <c r="M220" s="231">
        <f>G220*(1+L220/100)</f>
        <v>0</v>
      </c>
      <c r="N220" s="221">
        <v>0</v>
      </c>
      <c r="O220" s="221">
        <f>ROUND(E220*N220,5)</f>
        <v>0</v>
      </c>
      <c r="P220" s="221">
        <v>0</v>
      </c>
      <c r="Q220" s="221">
        <f>ROUND(E220*P220,5)</f>
        <v>0</v>
      </c>
      <c r="R220" s="221"/>
      <c r="S220" s="221"/>
      <c r="T220" s="222">
        <v>0</v>
      </c>
      <c r="U220" s="221">
        <f>ROUND(E220*T220,2)</f>
        <v>0</v>
      </c>
      <c r="V220" s="211"/>
      <c r="W220" s="211"/>
      <c r="X220" s="211"/>
      <c r="Y220" s="211"/>
      <c r="Z220" s="211"/>
      <c r="AA220" s="211"/>
      <c r="AB220" s="211"/>
      <c r="AC220" s="211"/>
      <c r="AD220" s="211"/>
      <c r="AE220" s="211" t="s">
        <v>118</v>
      </c>
      <c r="AF220" s="211"/>
      <c r="AG220" s="211"/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12">
        <v>133</v>
      </c>
      <c r="B221" s="218" t="s">
        <v>409</v>
      </c>
      <c r="C221" s="263" t="s">
        <v>410</v>
      </c>
      <c r="D221" s="220" t="s">
        <v>181</v>
      </c>
      <c r="E221" s="227">
        <v>1</v>
      </c>
      <c r="F221" s="230"/>
      <c r="G221" s="231">
        <f>ROUND(E221*F221,2)</f>
        <v>0</v>
      </c>
      <c r="H221" s="230"/>
      <c r="I221" s="231">
        <f>ROUND(E221*H221,2)</f>
        <v>0</v>
      </c>
      <c r="J221" s="230"/>
      <c r="K221" s="231">
        <f>ROUND(E221*J221,2)</f>
        <v>0</v>
      </c>
      <c r="L221" s="231">
        <v>21</v>
      </c>
      <c r="M221" s="231">
        <f>G221*(1+L221/100)</f>
        <v>0</v>
      </c>
      <c r="N221" s="221">
        <v>0</v>
      </c>
      <c r="O221" s="221">
        <f>ROUND(E221*N221,5)</f>
        <v>0</v>
      </c>
      <c r="P221" s="221">
        <v>0</v>
      </c>
      <c r="Q221" s="221">
        <f>ROUND(E221*P221,5)</f>
        <v>0</v>
      </c>
      <c r="R221" s="221"/>
      <c r="S221" s="221"/>
      <c r="T221" s="222">
        <v>0.42399999999999999</v>
      </c>
      <c r="U221" s="221">
        <f>ROUND(E221*T221,2)</f>
        <v>0.42</v>
      </c>
      <c r="V221" s="211"/>
      <c r="W221" s="211"/>
      <c r="X221" s="211"/>
      <c r="Y221" s="211"/>
      <c r="Z221" s="211"/>
      <c r="AA221" s="211"/>
      <c r="AB221" s="211"/>
      <c r="AC221" s="211"/>
      <c r="AD221" s="211"/>
      <c r="AE221" s="211" t="s">
        <v>118</v>
      </c>
      <c r="AF221" s="211"/>
      <c r="AG221" s="211"/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12">
        <v>134</v>
      </c>
      <c r="B222" s="218" t="s">
        <v>446</v>
      </c>
      <c r="C222" s="263" t="s">
        <v>447</v>
      </c>
      <c r="D222" s="220" t="s">
        <v>181</v>
      </c>
      <c r="E222" s="227">
        <v>2</v>
      </c>
      <c r="F222" s="230"/>
      <c r="G222" s="231">
        <f>ROUND(E222*F222,2)</f>
        <v>0</v>
      </c>
      <c r="H222" s="230"/>
      <c r="I222" s="231">
        <f>ROUND(E222*H222,2)</f>
        <v>0</v>
      </c>
      <c r="J222" s="230"/>
      <c r="K222" s="231">
        <f>ROUND(E222*J222,2)</f>
        <v>0</v>
      </c>
      <c r="L222" s="231">
        <v>21</v>
      </c>
      <c r="M222" s="231">
        <f>G222*(1+L222/100)</f>
        <v>0</v>
      </c>
      <c r="N222" s="221">
        <v>1.6000000000000001E-4</v>
      </c>
      <c r="O222" s="221">
        <f>ROUND(E222*N222,5)</f>
        <v>3.2000000000000003E-4</v>
      </c>
      <c r="P222" s="221">
        <v>0</v>
      </c>
      <c r="Q222" s="221">
        <f>ROUND(E222*P222,5)</f>
        <v>0</v>
      </c>
      <c r="R222" s="221"/>
      <c r="S222" s="221"/>
      <c r="T222" s="222">
        <v>0.16500000000000001</v>
      </c>
      <c r="U222" s="221">
        <f>ROUND(E222*T222,2)</f>
        <v>0.33</v>
      </c>
      <c r="V222" s="211"/>
      <c r="W222" s="211"/>
      <c r="X222" s="211"/>
      <c r="Y222" s="211"/>
      <c r="Z222" s="211"/>
      <c r="AA222" s="211"/>
      <c r="AB222" s="211"/>
      <c r="AC222" s="211"/>
      <c r="AD222" s="211"/>
      <c r="AE222" s="211" t="s">
        <v>118</v>
      </c>
      <c r="AF222" s="211"/>
      <c r="AG222" s="211"/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12">
        <v>135</v>
      </c>
      <c r="B223" s="218" t="s">
        <v>448</v>
      </c>
      <c r="C223" s="263" t="s">
        <v>449</v>
      </c>
      <c r="D223" s="220" t="s">
        <v>181</v>
      </c>
      <c r="E223" s="227">
        <v>3</v>
      </c>
      <c r="F223" s="230"/>
      <c r="G223" s="231">
        <f>ROUND(E223*F223,2)</f>
        <v>0</v>
      </c>
      <c r="H223" s="230"/>
      <c r="I223" s="231">
        <f>ROUND(E223*H223,2)</f>
        <v>0</v>
      </c>
      <c r="J223" s="230"/>
      <c r="K223" s="231">
        <f>ROUND(E223*J223,2)</f>
        <v>0</v>
      </c>
      <c r="L223" s="231">
        <v>21</v>
      </c>
      <c r="M223" s="231">
        <f>G223*(1+L223/100)</f>
        <v>0</v>
      </c>
      <c r="N223" s="221">
        <v>4.8000000000000001E-4</v>
      </c>
      <c r="O223" s="221">
        <f>ROUND(E223*N223,5)</f>
        <v>1.4400000000000001E-3</v>
      </c>
      <c r="P223" s="221">
        <v>0</v>
      </c>
      <c r="Q223" s="221">
        <f>ROUND(E223*P223,5)</f>
        <v>0</v>
      </c>
      <c r="R223" s="221"/>
      <c r="S223" s="221"/>
      <c r="T223" s="222">
        <v>0.26900000000000002</v>
      </c>
      <c r="U223" s="221">
        <f>ROUND(E223*T223,2)</f>
        <v>0.81</v>
      </c>
      <c r="V223" s="211"/>
      <c r="W223" s="211"/>
      <c r="X223" s="211"/>
      <c r="Y223" s="211"/>
      <c r="Z223" s="211"/>
      <c r="AA223" s="211"/>
      <c r="AB223" s="211"/>
      <c r="AC223" s="211"/>
      <c r="AD223" s="211"/>
      <c r="AE223" s="211" t="s">
        <v>118</v>
      </c>
      <c r="AF223" s="211"/>
      <c r="AG223" s="211"/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12">
        <v>136</v>
      </c>
      <c r="B224" s="218" t="s">
        <v>450</v>
      </c>
      <c r="C224" s="263" t="s">
        <v>451</v>
      </c>
      <c r="D224" s="220" t="s">
        <v>181</v>
      </c>
      <c r="E224" s="227">
        <v>3</v>
      </c>
      <c r="F224" s="230"/>
      <c r="G224" s="231">
        <f>ROUND(E224*F224,2)</f>
        <v>0</v>
      </c>
      <c r="H224" s="230"/>
      <c r="I224" s="231">
        <f>ROUND(E224*H224,2)</f>
        <v>0</v>
      </c>
      <c r="J224" s="230"/>
      <c r="K224" s="231">
        <f>ROUND(E224*J224,2)</f>
        <v>0</v>
      </c>
      <c r="L224" s="231">
        <v>21</v>
      </c>
      <c r="M224" s="231">
        <f>G224*(1+L224/100)</f>
        <v>0</v>
      </c>
      <c r="N224" s="221">
        <v>1.32E-3</v>
      </c>
      <c r="O224" s="221">
        <f>ROUND(E224*N224,5)</f>
        <v>3.96E-3</v>
      </c>
      <c r="P224" s="221">
        <v>0</v>
      </c>
      <c r="Q224" s="221">
        <f>ROUND(E224*P224,5)</f>
        <v>0</v>
      </c>
      <c r="R224" s="221"/>
      <c r="S224" s="221"/>
      <c r="T224" s="222">
        <v>0.42399999999999999</v>
      </c>
      <c r="U224" s="221">
        <f>ROUND(E224*T224,2)</f>
        <v>1.27</v>
      </c>
      <c r="V224" s="211"/>
      <c r="W224" s="211"/>
      <c r="X224" s="211"/>
      <c r="Y224" s="211"/>
      <c r="Z224" s="211"/>
      <c r="AA224" s="211"/>
      <c r="AB224" s="211"/>
      <c r="AC224" s="211"/>
      <c r="AD224" s="211"/>
      <c r="AE224" s="211" t="s">
        <v>118</v>
      </c>
      <c r="AF224" s="211"/>
      <c r="AG224" s="211"/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12">
        <v>137</v>
      </c>
      <c r="B225" s="218" t="s">
        <v>452</v>
      </c>
      <c r="C225" s="263" t="s">
        <v>453</v>
      </c>
      <c r="D225" s="220" t="s">
        <v>181</v>
      </c>
      <c r="E225" s="227">
        <v>17</v>
      </c>
      <c r="F225" s="230"/>
      <c r="G225" s="231">
        <f>ROUND(E225*F225,2)</f>
        <v>0</v>
      </c>
      <c r="H225" s="230"/>
      <c r="I225" s="231">
        <f>ROUND(E225*H225,2)</f>
        <v>0</v>
      </c>
      <c r="J225" s="230"/>
      <c r="K225" s="231">
        <f>ROUND(E225*J225,2)</f>
        <v>0</v>
      </c>
      <c r="L225" s="231">
        <v>21</v>
      </c>
      <c r="M225" s="231">
        <f>G225*(1+L225/100)</f>
        <v>0</v>
      </c>
      <c r="N225" s="221">
        <v>1E-4</v>
      </c>
      <c r="O225" s="221">
        <f>ROUND(E225*N225,5)</f>
        <v>1.6999999999999999E-3</v>
      </c>
      <c r="P225" s="221">
        <v>0</v>
      </c>
      <c r="Q225" s="221">
        <f>ROUND(E225*P225,5)</f>
        <v>0</v>
      </c>
      <c r="R225" s="221"/>
      <c r="S225" s="221"/>
      <c r="T225" s="222">
        <v>8.2000000000000003E-2</v>
      </c>
      <c r="U225" s="221">
        <f>ROUND(E225*T225,2)</f>
        <v>1.39</v>
      </c>
      <c r="V225" s="211"/>
      <c r="W225" s="211"/>
      <c r="X225" s="211"/>
      <c r="Y225" s="211"/>
      <c r="Z225" s="211"/>
      <c r="AA225" s="211"/>
      <c r="AB225" s="211"/>
      <c r="AC225" s="211"/>
      <c r="AD225" s="211"/>
      <c r="AE225" s="211" t="s">
        <v>118</v>
      </c>
      <c r="AF225" s="211"/>
      <c r="AG225" s="211"/>
      <c r="AH225" s="211"/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12">
        <v>138</v>
      </c>
      <c r="B226" s="218" t="s">
        <v>454</v>
      </c>
      <c r="C226" s="263" t="s">
        <v>455</v>
      </c>
      <c r="D226" s="220" t="s">
        <v>181</v>
      </c>
      <c r="E226" s="227">
        <v>5</v>
      </c>
      <c r="F226" s="230"/>
      <c r="G226" s="231">
        <f>ROUND(E226*F226,2)</f>
        <v>0</v>
      </c>
      <c r="H226" s="230"/>
      <c r="I226" s="231">
        <f>ROUND(E226*H226,2)</f>
        <v>0</v>
      </c>
      <c r="J226" s="230"/>
      <c r="K226" s="231">
        <f>ROUND(E226*J226,2)</f>
        <v>0</v>
      </c>
      <c r="L226" s="231">
        <v>21</v>
      </c>
      <c r="M226" s="231">
        <f>G226*(1+L226/100)</f>
        <v>0</v>
      </c>
      <c r="N226" s="221">
        <v>1.2999999999999999E-4</v>
      </c>
      <c r="O226" s="221">
        <f>ROUND(E226*N226,5)</f>
        <v>6.4999999999999997E-4</v>
      </c>
      <c r="P226" s="221">
        <v>0</v>
      </c>
      <c r="Q226" s="221">
        <f>ROUND(E226*P226,5)</f>
        <v>0</v>
      </c>
      <c r="R226" s="221"/>
      <c r="S226" s="221"/>
      <c r="T226" s="222">
        <v>8.3000000000000004E-2</v>
      </c>
      <c r="U226" s="221">
        <f>ROUND(E226*T226,2)</f>
        <v>0.42</v>
      </c>
      <c r="V226" s="211"/>
      <c r="W226" s="211"/>
      <c r="X226" s="211"/>
      <c r="Y226" s="211"/>
      <c r="Z226" s="211"/>
      <c r="AA226" s="211"/>
      <c r="AB226" s="211"/>
      <c r="AC226" s="211"/>
      <c r="AD226" s="211"/>
      <c r="AE226" s="211" t="s">
        <v>118</v>
      </c>
      <c r="AF226" s="211"/>
      <c r="AG226" s="211"/>
      <c r="AH226" s="211"/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ht="22.5" outlineLevel="1" x14ac:dyDescent="0.2">
      <c r="A227" s="212">
        <v>139</v>
      </c>
      <c r="B227" s="218" t="s">
        <v>456</v>
      </c>
      <c r="C227" s="263" t="s">
        <v>457</v>
      </c>
      <c r="D227" s="220" t="s">
        <v>181</v>
      </c>
      <c r="E227" s="227">
        <v>1</v>
      </c>
      <c r="F227" s="230"/>
      <c r="G227" s="231">
        <f>ROUND(E227*F227,2)</f>
        <v>0</v>
      </c>
      <c r="H227" s="230"/>
      <c r="I227" s="231">
        <f>ROUND(E227*H227,2)</f>
        <v>0</v>
      </c>
      <c r="J227" s="230"/>
      <c r="K227" s="231">
        <f>ROUND(E227*J227,2)</f>
        <v>0</v>
      </c>
      <c r="L227" s="231">
        <v>21</v>
      </c>
      <c r="M227" s="231">
        <f>G227*(1+L227/100)</f>
        <v>0</v>
      </c>
      <c r="N227" s="221">
        <v>0</v>
      </c>
      <c r="O227" s="221">
        <f>ROUND(E227*N227,5)</f>
        <v>0</v>
      </c>
      <c r="P227" s="221">
        <v>0</v>
      </c>
      <c r="Q227" s="221">
        <f>ROUND(E227*P227,5)</f>
        <v>0</v>
      </c>
      <c r="R227" s="221"/>
      <c r="S227" s="221"/>
      <c r="T227" s="222">
        <v>0</v>
      </c>
      <c r="U227" s="221">
        <f>ROUND(E227*T227,2)</f>
        <v>0</v>
      </c>
      <c r="V227" s="211"/>
      <c r="W227" s="211"/>
      <c r="X227" s="211"/>
      <c r="Y227" s="211"/>
      <c r="Z227" s="211"/>
      <c r="AA227" s="211"/>
      <c r="AB227" s="211"/>
      <c r="AC227" s="211"/>
      <c r="AD227" s="211"/>
      <c r="AE227" s="211" t="s">
        <v>118</v>
      </c>
      <c r="AF227" s="211"/>
      <c r="AG227" s="211"/>
      <c r="AH227" s="211"/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12">
        <v>140</v>
      </c>
      <c r="B228" s="218" t="s">
        <v>399</v>
      </c>
      <c r="C228" s="263" t="s">
        <v>400</v>
      </c>
      <c r="D228" s="220" t="s">
        <v>181</v>
      </c>
      <c r="E228" s="227">
        <v>1</v>
      </c>
      <c r="F228" s="230"/>
      <c r="G228" s="231">
        <f>ROUND(E228*F228,2)</f>
        <v>0</v>
      </c>
      <c r="H228" s="230"/>
      <c r="I228" s="231">
        <f>ROUND(E228*H228,2)</f>
        <v>0</v>
      </c>
      <c r="J228" s="230"/>
      <c r="K228" s="231">
        <f>ROUND(E228*J228,2)</f>
        <v>0</v>
      </c>
      <c r="L228" s="231">
        <v>21</v>
      </c>
      <c r="M228" s="231">
        <f>G228*(1+L228/100)</f>
        <v>0</v>
      </c>
      <c r="N228" s="221">
        <v>0</v>
      </c>
      <c r="O228" s="221">
        <f>ROUND(E228*N228,5)</f>
        <v>0</v>
      </c>
      <c r="P228" s="221">
        <v>0</v>
      </c>
      <c r="Q228" s="221">
        <f>ROUND(E228*P228,5)</f>
        <v>0</v>
      </c>
      <c r="R228" s="221"/>
      <c r="S228" s="221"/>
      <c r="T228" s="222">
        <v>0.16500000000000001</v>
      </c>
      <c r="U228" s="221">
        <f>ROUND(E228*T228,2)</f>
        <v>0.17</v>
      </c>
      <c r="V228" s="211"/>
      <c r="W228" s="211"/>
      <c r="X228" s="211"/>
      <c r="Y228" s="211"/>
      <c r="Z228" s="211"/>
      <c r="AA228" s="211"/>
      <c r="AB228" s="211"/>
      <c r="AC228" s="211"/>
      <c r="AD228" s="211"/>
      <c r="AE228" s="211" t="s">
        <v>118</v>
      </c>
      <c r="AF228" s="211"/>
      <c r="AG228" s="211"/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">
      <c r="A229" s="212">
        <v>141</v>
      </c>
      <c r="B229" s="218" t="s">
        <v>458</v>
      </c>
      <c r="C229" s="263" t="s">
        <v>459</v>
      </c>
      <c r="D229" s="220" t="s">
        <v>181</v>
      </c>
      <c r="E229" s="227">
        <v>2</v>
      </c>
      <c r="F229" s="230"/>
      <c r="G229" s="231">
        <f>ROUND(E229*F229,2)</f>
        <v>0</v>
      </c>
      <c r="H229" s="230"/>
      <c r="I229" s="231">
        <f>ROUND(E229*H229,2)</f>
        <v>0</v>
      </c>
      <c r="J229" s="230"/>
      <c r="K229" s="231">
        <f>ROUND(E229*J229,2)</f>
        <v>0</v>
      </c>
      <c r="L229" s="231">
        <v>21</v>
      </c>
      <c r="M229" s="231">
        <f>G229*(1+L229/100)</f>
        <v>0</v>
      </c>
      <c r="N229" s="221">
        <v>7.2999999999999996E-4</v>
      </c>
      <c r="O229" s="221">
        <f>ROUND(E229*N229,5)</f>
        <v>1.4599999999999999E-3</v>
      </c>
      <c r="P229" s="221">
        <v>0</v>
      </c>
      <c r="Q229" s="221">
        <f>ROUND(E229*P229,5)</f>
        <v>0</v>
      </c>
      <c r="R229" s="221"/>
      <c r="S229" s="221"/>
      <c r="T229" s="222">
        <v>0.32100000000000001</v>
      </c>
      <c r="U229" s="221">
        <f>ROUND(E229*T229,2)</f>
        <v>0.64</v>
      </c>
      <c r="V229" s="211"/>
      <c r="W229" s="211"/>
      <c r="X229" s="211"/>
      <c r="Y229" s="211"/>
      <c r="Z229" s="211"/>
      <c r="AA229" s="211"/>
      <c r="AB229" s="211"/>
      <c r="AC229" s="211"/>
      <c r="AD229" s="211"/>
      <c r="AE229" s="211" t="s">
        <v>118</v>
      </c>
      <c r="AF229" s="211"/>
      <c r="AG229" s="211"/>
      <c r="AH229" s="211"/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12">
        <v>142</v>
      </c>
      <c r="B230" s="218" t="s">
        <v>460</v>
      </c>
      <c r="C230" s="263" t="s">
        <v>461</v>
      </c>
      <c r="D230" s="220" t="s">
        <v>181</v>
      </c>
      <c r="E230" s="227">
        <v>4</v>
      </c>
      <c r="F230" s="230"/>
      <c r="G230" s="231">
        <f>ROUND(E230*F230,2)</f>
        <v>0</v>
      </c>
      <c r="H230" s="230"/>
      <c r="I230" s="231">
        <f>ROUND(E230*H230,2)</f>
        <v>0</v>
      </c>
      <c r="J230" s="230"/>
      <c r="K230" s="231">
        <f>ROUND(E230*J230,2)</f>
        <v>0</v>
      </c>
      <c r="L230" s="231">
        <v>21</v>
      </c>
      <c r="M230" s="231">
        <f>G230*(1+L230/100)</f>
        <v>0</v>
      </c>
      <c r="N230" s="221">
        <v>2.97E-3</v>
      </c>
      <c r="O230" s="221">
        <f>ROUND(E230*N230,5)</f>
        <v>1.188E-2</v>
      </c>
      <c r="P230" s="221">
        <v>0</v>
      </c>
      <c r="Q230" s="221">
        <f>ROUND(E230*P230,5)</f>
        <v>0</v>
      </c>
      <c r="R230" s="221"/>
      <c r="S230" s="221"/>
      <c r="T230" s="222">
        <v>0.433</v>
      </c>
      <c r="U230" s="221">
        <f>ROUND(E230*T230,2)</f>
        <v>1.73</v>
      </c>
      <c r="V230" s="211"/>
      <c r="W230" s="211"/>
      <c r="X230" s="211"/>
      <c r="Y230" s="211"/>
      <c r="Z230" s="211"/>
      <c r="AA230" s="211"/>
      <c r="AB230" s="211"/>
      <c r="AC230" s="211"/>
      <c r="AD230" s="211"/>
      <c r="AE230" s="211" t="s">
        <v>118</v>
      </c>
      <c r="AF230" s="211"/>
      <c r="AG230" s="211"/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">
      <c r="A231" s="212">
        <v>143</v>
      </c>
      <c r="B231" s="218" t="s">
        <v>462</v>
      </c>
      <c r="C231" s="263" t="s">
        <v>463</v>
      </c>
      <c r="D231" s="220" t="s">
        <v>181</v>
      </c>
      <c r="E231" s="227">
        <v>1</v>
      </c>
      <c r="F231" s="230"/>
      <c r="G231" s="231">
        <f>ROUND(E231*F231,2)</f>
        <v>0</v>
      </c>
      <c r="H231" s="230"/>
      <c r="I231" s="231">
        <f>ROUND(E231*H231,2)</f>
        <v>0</v>
      </c>
      <c r="J231" s="230"/>
      <c r="K231" s="231">
        <f>ROUND(E231*J231,2)</f>
        <v>0</v>
      </c>
      <c r="L231" s="231">
        <v>21</v>
      </c>
      <c r="M231" s="231">
        <f>G231*(1+L231/100)</f>
        <v>0</v>
      </c>
      <c r="N231" s="221">
        <v>1.6000000000000001E-3</v>
      </c>
      <c r="O231" s="221">
        <f>ROUND(E231*N231,5)</f>
        <v>1.6000000000000001E-3</v>
      </c>
      <c r="P231" s="221">
        <v>0</v>
      </c>
      <c r="Q231" s="221">
        <f>ROUND(E231*P231,5)</f>
        <v>0</v>
      </c>
      <c r="R231" s="221"/>
      <c r="S231" s="221"/>
      <c r="T231" s="222">
        <v>0.65</v>
      </c>
      <c r="U231" s="221">
        <f>ROUND(E231*T231,2)</f>
        <v>0.65</v>
      </c>
      <c r="V231" s="211"/>
      <c r="W231" s="211"/>
      <c r="X231" s="211"/>
      <c r="Y231" s="211"/>
      <c r="Z231" s="211"/>
      <c r="AA231" s="211"/>
      <c r="AB231" s="211"/>
      <c r="AC231" s="211"/>
      <c r="AD231" s="211"/>
      <c r="AE231" s="211" t="s">
        <v>118</v>
      </c>
      <c r="AF231" s="211"/>
      <c r="AG231" s="211"/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">
      <c r="A232" s="212">
        <v>144</v>
      </c>
      <c r="B232" s="218" t="s">
        <v>464</v>
      </c>
      <c r="C232" s="263" t="s">
        <v>465</v>
      </c>
      <c r="D232" s="220" t="s">
        <v>181</v>
      </c>
      <c r="E232" s="227">
        <v>1</v>
      </c>
      <c r="F232" s="230"/>
      <c r="G232" s="231">
        <f>ROUND(E232*F232,2)</f>
        <v>0</v>
      </c>
      <c r="H232" s="230"/>
      <c r="I232" s="231">
        <f>ROUND(E232*H232,2)</f>
        <v>0</v>
      </c>
      <c r="J232" s="230"/>
      <c r="K232" s="231">
        <f>ROUND(E232*J232,2)</f>
        <v>0</v>
      </c>
      <c r="L232" s="231">
        <v>21</v>
      </c>
      <c r="M232" s="231">
        <f>G232*(1+L232/100)</f>
        <v>0</v>
      </c>
      <c r="N232" s="221">
        <v>1.4999999999999999E-2</v>
      </c>
      <c r="O232" s="221">
        <f>ROUND(E232*N232,5)</f>
        <v>1.4999999999999999E-2</v>
      </c>
      <c r="P232" s="221">
        <v>0</v>
      </c>
      <c r="Q232" s="221">
        <f>ROUND(E232*P232,5)</f>
        <v>0</v>
      </c>
      <c r="R232" s="221"/>
      <c r="S232" s="221"/>
      <c r="T232" s="222">
        <v>0</v>
      </c>
      <c r="U232" s="221">
        <f>ROUND(E232*T232,2)</f>
        <v>0</v>
      </c>
      <c r="V232" s="211"/>
      <c r="W232" s="211"/>
      <c r="X232" s="211"/>
      <c r="Y232" s="211"/>
      <c r="Z232" s="211"/>
      <c r="AA232" s="211"/>
      <c r="AB232" s="211"/>
      <c r="AC232" s="211"/>
      <c r="AD232" s="211"/>
      <c r="AE232" s="211" t="s">
        <v>280</v>
      </c>
      <c r="AF232" s="211"/>
      <c r="AG232" s="211"/>
      <c r="AH232" s="211"/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 x14ac:dyDescent="0.2">
      <c r="A233" s="212">
        <v>145</v>
      </c>
      <c r="B233" s="218" t="s">
        <v>466</v>
      </c>
      <c r="C233" s="263" t="s">
        <v>467</v>
      </c>
      <c r="D233" s="220" t="s">
        <v>181</v>
      </c>
      <c r="E233" s="227">
        <v>1</v>
      </c>
      <c r="F233" s="230"/>
      <c r="G233" s="231">
        <f>ROUND(E233*F233,2)</f>
        <v>0</v>
      </c>
      <c r="H233" s="230"/>
      <c r="I233" s="231">
        <f>ROUND(E233*H233,2)</f>
        <v>0</v>
      </c>
      <c r="J233" s="230"/>
      <c r="K233" s="231">
        <f>ROUND(E233*J233,2)</f>
        <v>0</v>
      </c>
      <c r="L233" s="231">
        <v>21</v>
      </c>
      <c r="M233" s="231">
        <f>G233*(1+L233/100)</f>
        <v>0</v>
      </c>
      <c r="N233" s="221">
        <v>0</v>
      </c>
      <c r="O233" s="221">
        <f>ROUND(E233*N233,5)</f>
        <v>0</v>
      </c>
      <c r="P233" s="221">
        <v>0</v>
      </c>
      <c r="Q233" s="221">
        <f>ROUND(E233*P233,5)</f>
        <v>0</v>
      </c>
      <c r="R233" s="221"/>
      <c r="S233" s="221"/>
      <c r="T233" s="222">
        <v>1.6439999999999999</v>
      </c>
      <c r="U233" s="221">
        <f>ROUND(E233*T233,2)</f>
        <v>1.64</v>
      </c>
      <c r="V233" s="211"/>
      <c r="W233" s="211"/>
      <c r="X233" s="211"/>
      <c r="Y233" s="211"/>
      <c r="Z233" s="211"/>
      <c r="AA233" s="211"/>
      <c r="AB233" s="211"/>
      <c r="AC233" s="211"/>
      <c r="AD233" s="211"/>
      <c r="AE233" s="211" t="s">
        <v>118</v>
      </c>
      <c r="AF233" s="211"/>
      <c r="AG233" s="211"/>
      <c r="AH233" s="211"/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">
      <c r="A234" s="212">
        <v>146</v>
      </c>
      <c r="B234" s="218" t="s">
        <v>468</v>
      </c>
      <c r="C234" s="263" t="s">
        <v>469</v>
      </c>
      <c r="D234" s="220" t="s">
        <v>181</v>
      </c>
      <c r="E234" s="227">
        <v>5</v>
      </c>
      <c r="F234" s="230"/>
      <c r="G234" s="231">
        <f>ROUND(E234*F234,2)</f>
        <v>0</v>
      </c>
      <c r="H234" s="230"/>
      <c r="I234" s="231">
        <f>ROUND(E234*H234,2)</f>
        <v>0</v>
      </c>
      <c r="J234" s="230"/>
      <c r="K234" s="231">
        <f>ROUND(E234*J234,2)</f>
        <v>0</v>
      </c>
      <c r="L234" s="231">
        <v>21</v>
      </c>
      <c r="M234" s="231">
        <f>G234*(1+L234/100)</f>
        <v>0</v>
      </c>
      <c r="N234" s="221">
        <v>0</v>
      </c>
      <c r="O234" s="221">
        <f>ROUND(E234*N234,5)</f>
        <v>0</v>
      </c>
      <c r="P234" s="221">
        <v>0</v>
      </c>
      <c r="Q234" s="221">
        <f>ROUND(E234*P234,5)</f>
        <v>0</v>
      </c>
      <c r="R234" s="221"/>
      <c r="S234" s="221"/>
      <c r="T234" s="222">
        <v>0.45</v>
      </c>
      <c r="U234" s="221">
        <f>ROUND(E234*T234,2)</f>
        <v>2.25</v>
      </c>
      <c r="V234" s="211"/>
      <c r="W234" s="211"/>
      <c r="X234" s="211"/>
      <c r="Y234" s="211"/>
      <c r="Z234" s="211"/>
      <c r="AA234" s="211"/>
      <c r="AB234" s="211"/>
      <c r="AC234" s="211"/>
      <c r="AD234" s="211"/>
      <c r="AE234" s="211" t="s">
        <v>118</v>
      </c>
      <c r="AF234" s="211"/>
      <c r="AG234" s="211"/>
      <c r="AH234" s="211"/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">
      <c r="A235" s="212">
        <v>147</v>
      </c>
      <c r="B235" s="218" t="s">
        <v>468</v>
      </c>
      <c r="C235" s="263" t="s">
        <v>470</v>
      </c>
      <c r="D235" s="220" t="s">
        <v>181</v>
      </c>
      <c r="E235" s="227">
        <v>1</v>
      </c>
      <c r="F235" s="230"/>
      <c r="G235" s="231">
        <f>ROUND(E235*F235,2)</f>
        <v>0</v>
      </c>
      <c r="H235" s="230"/>
      <c r="I235" s="231">
        <f>ROUND(E235*H235,2)</f>
        <v>0</v>
      </c>
      <c r="J235" s="230"/>
      <c r="K235" s="231">
        <f>ROUND(E235*J235,2)</f>
        <v>0</v>
      </c>
      <c r="L235" s="231">
        <v>21</v>
      </c>
      <c r="M235" s="231">
        <f>G235*(1+L235/100)</f>
        <v>0</v>
      </c>
      <c r="N235" s="221">
        <v>0</v>
      </c>
      <c r="O235" s="221">
        <f>ROUND(E235*N235,5)</f>
        <v>0</v>
      </c>
      <c r="P235" s="221">
        <v>0</v>
      </c>
      <c r="Q235" s="221">
        <f>ROUND(E235*P235,5)</f>
        <v>0</v>
      </c>
      <c r="R235" s="221"/>
      <c r="S235" s="221"/>
      <c r="T235" s="222">
        <v>0.45</v>
      </c>
      <c r="U235" s="221">
        <f>ROUND(E235*T235,2)</f>
        <v>0.45</v>
      </c>
      <c r="V235" s="211"/>
      <c r="W235" s="211"/>
      <c r="X235" s="211"/>
      <c r="Y235" s="211"/>
      <c r="Z235" s="211"/>
      <c r="AA235" s="211"/>
      <c r="AB235" s="211"/>
      <c r="AC235" s="211"/>
      <c r="AD235" s="211"/>
      <c r="AE235" s="211" t="s">
        <v>118</v>
      </c>
      <c r="AF235" s="211"/>
      <c r="AG235" s="211"/>
      <c r="AH235" s="211"/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">
      <c r="A236" s="212">
        <v>148</v>
      </c>
      <c r="B236" s="218" t="s">
        <v>471</v>
      </c>
      <c r="C236" s="263" t="s">
        <v>472</v>
      </c>
      <c r="D236" s="220" t="s">
        <v>181</v>
      </c>
      <c r="E236" s="227">
        <v>1</v>
      </c>
      <c r="F236" s="230"/>
      <c r="G236" s="231">
        <f>ROUND(E236*F236,2)</f>
        <v>0</v>
      </c>
      <c r="H236" s="230"/>
      <c r="I236" s="231">
        <f>ROUND(E236*H236,2)</f>
        <v>0</v>
      </c>
      <c r="J236" s="230"/>
      <c r="K236" s="231">
        <f>ROUND(E236*J236,2)</f>
        <v>0</v>
      </c>
      <c r="L236" s="231">
        <v>21</v>
      </c>
      <c r="M236" s="231">
        <f>G236*(1+L236/100)</f>
        <v>0</v>
      </c>
      <c r="N236" s="221">
        <v>1.0000000000000001E-5</v>
      </c>
      <c r="O236" s="221">
        <f>ROUND(E236*N236,5)</f>
        <v>1.0000000000000001E-5</v>
      </c>
      <c r="P236" s="221">
        <v>2.0000000000000002E-5</v>
      </c>
      <c r="Q236" s="221">
        <f>ROUND(E236*P236,5)</f>
        <v>2.0000000000000002E-5</v>
      </c>
      <c r="R236" s="221"/>
      <c r="S236" s="221"/>
      <c r="T236" s="222">
        <v>0.185</v>
      </c>
      <c r="U236" s="221">
        <f>ROUND(E236*T236,2)</f>
        <v>0.19</v>
      </c>
      <c r="V236" s="211"/>
      <c r="W236" s="211"/>
      <c r="X236" s="211"/>
      <c r="Y236" s="211"/>
      <c r="Z236" s="211"/>
      <c r="AA236" s="211"/>
      <c r="AB236" s="211"/>
      <c r="AC236" s="211"/>
      <c r="AD236" s="211"/>
      <c r="AE236" s="211" t="s">
        <v>118</v>
      </c>
      <c r="AF236" s="211"/>
      <c r="AG236" s="211"/>
      <c r="AH236" s="211"/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 x14ac:dyDescent="0.2">
      <c r="A237" s="212">
        <v>149</v>
      </c>
      <c r="B237" s="218" t="s">
        <v>473</v>
      </c>
      <c r="C237" s="263" t="s">
        <v>474</v>
      </c>
      <c r="D237" s="220" t="s">
        <v>151</v>
      </c>
      <c r="E237" s="227">
        <v>424.6</v>
      </c>
      <c r="F237" s="230"/>
      <c r="G237" s="231">
        <f>ROUND(E237*F237,2)</f>
        <v>0</v>
      </c>
      <c r="H237" s="230"/>
      <c r="I237" s="231">
        <f>ROUND(E237*H237,2)</f>
        <v>0</v>
      </c>
      <c r="J237" s="230"/>
      <c r="K237" s="231">
        <f>ROUND(E237*J237,2)</f>
        <v>0</v>
      </c>
      <c r="L237" s="231">
        <v>21</v>
      </c>
      <c r="M237" s="231">
        <f>G237*(1+L237/100)</f>
        <v>0</v>
      </c>
      <c r="N237" s="221">
        <v>1.0000000000000001E-5</v>
      </c>
      <c r="O237" s="221">
        <f>ROUND(E237*N237,5)</f>
        <v>4.2500000000000003E-3</v>
      </c>
      <c r="P237" s="221">
        <v>0</v>
      </c>
      <c r="Q237" s="221">
        <f>ROUND(E237*P237,5)</f>
        <v>0</v>
      </c>
      <c r="R237" s="221"/>
      <c r="S237" s="221"/>
      <c r="T237" s="222">
        <v>6.2E-2</v>
      </c>
      <c r="U237" s="221">
        <f>ROUND(E237*T237,2)</f>
        <v>26.33</v>
      </c>
      <c r="V237" s="211"/>
      <c r="W237" s="211"/>
      <c r="X237" s="211"/>
      <c r="Y237" s="211"/>
      <c r="Z237" s="211"/>
      <c r="AA237" s="211"/>
      <c r="AB237" s="211"/>
      <c r="AC237" s="211"/>
      <c r="AD237" s="211"/>
      <c r="AE237" s="211" t="s">
        <v>118</v>
      </c>
      <c r="AF237" s="211"/>
      <c r="AG237" s="211"/>
      <c r="AH237" s="211"/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">
      <c r="A238" s="212">
        <v>150</v>
      </c>
      <c r="B238" s="218" t="s">
        <v>475</v>
      </c>
      <c r="C238" s="263" t="s">
        <v>476</v>
      </c>
      <c r="D238" s="220" t="s">
        <v>151</v>
      </c>
      <c r="E238" s="227">
        <v>424.6</v>
      </c>
      <c r="F238" s="230"/>
      <c r="G238" s="231">
        <f>ROUND(E238*F238,2)</f>
        <v>0</v>
      </c>
      <c r="H238" s="230"/>
      <c r="I238" s="231">
        <f>ROUND(E238*H238,2)</f>
        <v>0</v>
      </c>
      <c r="J238" s="230"/>
      <c r="K238" s="231">
        <f>ROUND(E238*J238,2)</f>
        <v>0</v>
      </c>
      <c r="L238" s="231">
        <v>21</v>
      </c>
      <c r="M238" s="231">
        <f>G238*(1+L238/100)</f>
        <v>0</v>
      </c>
      <c r="N238" s="221">
        <v>0</v>
      </c>
      <c r="O238" s="221">
        <f>ROUND(E238*N238,5)</f>
        <v>0</v>
      </c>
      <c r="P238" s="221">
        <v>0</v>
      </c>
      <c r="Q238" s="221">
        <f>ROUND(E238*P238,5)</f>
        <v>0</v>
      </c>
      <c r="R238" s="221"/>
      <c r="S238" s="221"/>
      <c r="T238" s="222">
        <v>4.2000000000000003E-2</v>
      </c>
      <c r="U238" s="221">
        <f>ROUND(E238*T238,2)</f>
        <v>17.829999999999998</v>
      </c>
      <c r="V238" s="211"/>
      <c r="W238" s="211"/>
      <c r="X238" s="211"/>
      <c r="Y238" s="211"/>
      <c r="Z238" s="211"/>
      <c r="AA238" s="211"/>
      <c r="AB238" s="211"/>
      <c r="AC238" s="211"/>
      <c r="AD238" s="211"/>
      <c r="AE238" s="211" t="s">
        <v>118</v>
      </c>
      <c r="AF238" s="211"/>
      <c r="AG238" s="211"/>
      <c r="AH238" s="211"/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">
      <c r="A239" s="212">
        <v>151</v>
      </c>
      <c r="B239" s="218" t="s">
        <v>477</v>
      </c>
      <c r="C239" s="263" t="s">
        <v>478</v>
      </c>
      <c r="D239" s="220" t="s">
        <v>151</v>
      </c>
      <c r="E239" s="227">
        <v>0.5</v>
      </c>
      <c r="F239" s="230"/>
      <c r="G239" s="231">
        <f>ROUND(E239*F239,2)</f>
        <v>0</v>
      </c>
      <c r="H239" s="230"/>
      <c r="I239" s="231">
        <f>ROUND(E239*H239,2)</f>
        <v>0</v>
      </c>
      <c r="J239" s="230"/>
      <c r="K239" s="231">
        <f>ROUND(E239*J239,2)</f>
        <v>0</v>
      </c>
      <c r="L239" s="231">
        <v>21</v>
      </c>
      <c r="M239" s="231">
        <f>G239*(1+L239/100)</f>
        <v>0</v>
      </c>
      <c r="N239" s="221">
        <v>1.65E-3</v>
      </c>
      <c r="O239" s="221">
        <f>ROUND(E239*N239,5)</f>
        <v>8.3000000000000001E-4</v>
      </c>
      <c r="P239" s="221">
        <v>0</v>
      </c>
      <c r="Q239" s="221">
        <f>ROUND(E239*P239,5)</f>
        <v>0</v>
      </c>
      <c r="R239" s="221"/>
      <c r="S239" s="221"/>
      <c r="T239" s="222">
        <v>0</v>
      </c>
      <c r="U239" s="221">
        <f>ROUND(E239*T239,2)</f>
        <v>0</v>
      </c>
      <c r="V239" s="211"/>
      <c r="W239" s="211"/>
      <c r="X239" s="211"/>
      <c r="Y239" s="211"/>
      <c r="Z239" s="211"/>
      <c r="AA239" s="211"/>
      <c r="AB239" s="211"/>
      <c r="AC239" s="211"/>
      <c r="AD239" s="211"/>
      <c r="AE239" s="211" t="s">
        <v>280</v>
      </c>
      <c r="AF239" s="211"/>
      <c r="AG239" s="211"/>
      <c r="AH239" s="211"/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">
      <c r="A240" s="212">
        <v>152</v>
      </c>
      <c r="B240" s="218" t="s">
        <v>479</v>
      </c>
      <c r="C240" s="263" t="s">
        <v>480</v>
      </c>
      <c r="D240" s="220" t="s">
        <v>139</v>
      </c>
      <c r="E240" s="227">
        <v>0.54703999999999997</v>
      </c>
      <c r="F240" s="230"/>
      <c r="G240" s="231">
        <f>ROUND(E240*F240,2)</f>
        <v>0</v>
      </c>
      <c r="H240" s="230"/>
      <c r="I240" s="231">
        <f>ROUND(E240*H240,2)</f>
        <v>0</v>
      </c>
      <c r="J240" s="230"/>
      <c r="K240" s="231">
        <f>ROUND(E240*J240,2)</f>
        <v>0</v>
      </c>
      <c r="L240" s="231">
        <v>21</v>
      </c>
      <c r="M240" s="231">
        <f>G240*(1+L240/100)</f>
        <v>0</v>
      </c>
      <c r="N240" s="221">
        <v>0</v>
      </c>
      <c r="O240" s="221">
        <f>ROUND(E240*N240,5)</f>
        <v>0</v>
      </c>
      <c r="P240" s="221">
        <v>0</v>
      </c>
      <c r="Q240" s="221">
        <f>ROUND(E240*P240,5)</f>
        <v>0</v>
      </c>
      <c r="R240" s="221"/>
      <c r="S240" s="221"/>
      <c r="T240" s="222">
        <v>1.327</v>
      </c>
      <c r="U240" s="221">
        <f>ROUND(E240*T240,2)</f>
        <v>0.73</v>
      </c>
      <c r="V240" s="211"/>
      <c r="W240" s="211"/>
      <c r="X240" s="211"/>
      <c r="Y240" s="211"/>
      <c r="Z240" s="211"/>
      <c r="AA240" s="211"/>
      <c r="AB240" s="211"/>
      <c r="AC240" s="211"/>
      <c r="AD240" s="211"/>
      <c r="AE240" s="211" t="s">
        <v>118</v>
      </c>
      <c r="AF240" s="211"/>
      <c r="AG240" s="211"/>
      <c r="AH240" s="211"/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x14ac:dyDescent="0.2">
      <c r="A241" s="213" t="s">
        <v>113</v>
      </c>
      <c r="B241" s="219" t="s">
        <v>68</v>
      </c>
      <c r="C241" s="265" t="s">
        <v>69</v>
      </c>
      <c r="D241" s="224"/>
      <c r="E241" s="229"/>
      <c r="F241" s="232"/>
      <c r="G241" s="232">
        <f>SUMIF(AE242:AE271,"&lt;&gt;NOR",G242:G271)</f>
        <v>0</v>
      </c>
      <c r="H241" s="232"/>
      <c r="I241" s="232">
        <f>SUM(I242:I271)</f>
        <v>0</v>
      </c>
      <c r="J241" s="232"/>
      <c r="K241" s="232">
        <f>SUM(K242:K271)</f>
        <v>0</v>
      </c>
      <c r="L241" s="232"/>
      <c r="M241" s="232">
        <f>SUM(M242:M271)</f>
        <v>0</v>
      </c>
      <c r="N241" s="225"/>
      <c r="O241" s="225">
        <f>SUM(O242:O271)</f>
        <v>0.20503000000000002</v>
      </c>
      <c r="P241" s="225"/>
      <c r="Q241" s="225">
        <f>SUM(Q242:Q271)</f>
        <v>0</v>
      </c>
      <c r="R241" s="225"/>
      <c r="S241" s="225"/>
      <c r="T241" s="226"/>
      <c r="U241" s="225">
        <f>SUM(U242:U271)</f>
        <v>29.46</v>
      </c>
      <c r="AE241" t="s">
        <v>114</v>
      </c>
    </row>
    <row r="242" spans="1:60" ht="22.5" outlineLevel="1" x14ac:dyDescent="0.2">
      <c r="A242" s="212">
        <v>153</v>
      </c>
      <c r="B242" s="218" t="s">
        <v>481</v>
      </c>
      <c r="C242" s="263" t="s">
        <v>482</v>
      </c>
      <c r="D242" s="220" t="s">
        <v>428</v>
      </c>
      <c r="E242" s="227">
        <v>5</v>
      </c>
      <c r="F242" s="230"/>
      <c r="G242" s="231">
        <f>ROUND(E242*F242,2)</f>
        <v>0</v>
      </c>
      <c r="H242" s="230"/>
      <c r="I242" s="231">
        <f>ROUND(E242*H242,2)</f>
        <v>0</v>
      </c>
      <c r="J242" s="230"/>
      <c r="K242" s="231">
        <f>ROUND(E242*J242,2)</f>
        <v>0</v>
      </c>
      <c r="L242" s="231">
        <v>21</v>
      </c>
      <c r="M242" s="231">
        <f>G242*(1+L242/100)</f>
        <v>0</v>
      </c>
      <c r="N242" s="221">
        <v>1.421E-2</v>
      </c>
      <c r="O242" s="221">
        <f>ROUND(E242*N242,5)</f>
        <v>7.1050000000000002E-2</v>
      </c>
      <c r="P242" s="221">
        <v>0</v>
      </c>
      <c r="Q242" s="221">
        <f>ROUND(E242*P242,5)</f>
        <v>0</v>
      </c>
      <c r="R242" s="221"/>
      <c r="S242" s="221"/>
      <c r="T242" s="222">
        <v>1.1890000000000001</v>
      </c>
      <c r="U242" s="221">
        <f>ROUND(E242*T242,2)</f>
        <v>5.95</v>
      </c>
      <c r="V242" s="211"/>
      <c r="W242" s="211"/>
      <c r="X242" s="211"/>
      <c r="Y242" s="211"/>
      <c r="Z242" s="211"/>
      <c r="AA242" s="211"/>
      <c r="AB242" s="211"/>
      <c r="AC242" s="211"/>
      <c r="AD242" s="211"/>
      <c r="AE242" s="211" t="s">
        <v>118</v>
      </c>
      <c r="AF242" s="211"/>
      <c r="AG242" s="211"/>
      <c r="AH242" s="211"/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">
      <c r="A243" s="212">
        <v>154</v>
      </c>
      <c r="B243" s="218" t="s">
        <v>483</v>
      </c>
      <c r="C243" s="263" t="s">
        <v>484</v>
      </c>
      <c r="D243" s="220" t="s">
        <v>428</v>
      </c>
      <c r="E243" s="227">
        <v>2</v>
      </c>
      <c r="F243" s="230"/>
      <c r="G243" s="231">
        <f>ROUND(E243*F243,2)</f>
        <v>0</v>
      </c>
      <c r="H243" s="230"/>
      <c r="I243" s="231">
        <f>ROUND(E243*H243,2)</f>
        <v>0</v>
      </c>
      <c r="J243" s="230"/>
      <c r="K243" s="231">
        <f>ROUND(E243*J243,2)</f>
        <v>0</v>
      </c>
      <c r="L243" s="231">
        <v>21</v>
      </c>
      <c r="M243" s="231">
        <f>G243*(1+L243/100)</f>
        <v>0</v>
      </c>
      <c r="N243" s="221">
        <v>1.772E-2</v>
      </c>
      <c r="O243" s="221">
        <f>ROUND(E243*N243,5)</f>
        <v>3.5439999999999999E-2</v>
      </c>
      <c r="P243" s="221">
        <v>0</v>
      </c>
      <c r="Q243" s="221">
        <f>ROUND(E243*P243,5)</f>
        <v>0</v>
      </c>
      <c r="R243" s="221"/>
      <c r="S243" s="221"/>
      <c r="T243" s="222">
        <v>0.97299999999999998</v>
      </c>
      <c r="U243" s="221">
        <f>ROUND(E243*T243,2)</f>
        <v>1.95</v>
      </c>
      <c r="V243" s="211"/>
      <c r="W243" s="211"/>
      <c r="X243" s="211"/>
      <c r="Y243" s="211"/>
      <c r="Z243" s="211"/>
      <c r="AA243" s="211"/>
      <c r="AB243" s="211"/>
      <c r="AC243" s="211"/>
      <c r="AD243" s="211"/>
      <c r="AE243" s="211" t="s">
        <v>118</v>
      </c>
      <c r="AF243" s="211"/>
      <c r="AG243" s="211"/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ht="22.5" outlineLevel="1" x14ac:dyDescent="0.2">
      <c r="A244" s="212">
        <v>155</v>
      </c>
      <c r="B244" s="218" t="s">
        <v>485</v>
      </c>
      <c r="C244" s="263" t="s">
        <v>486</v>
      </c>
      <c r="D244" s="220" t="s">
        <v>428</v>
      </c>
      <c r="E244" s="227">
        <v>2</v>
      </c>
      <c r="F244" s="230"/>
      <c r="G244" s="231">
        <f>ROUND(E244*F244,2)</f>
        <v>0</v>
      </c>
      <c r="H244" s="230"/>
      <c r="I244" s="231">
        <f>ROUND(E244*H244,2)</f>
        <v>0</v>
      </c>
      <c r="J244" s="230"/>
      <c r="K244" s="231">
        <f>ROUND(E244*J244,2)</f>
        <v>0</v>
      </c>
      <c r="L244" s="231">
        <v>21</v>
      </c>
      <c r="M244" s="231">
        <f>G244*(1+L244/100)</f>
        <v>0</v>
      </c>
      <c r="N244" s="221">
        <v>8.9999999999999993E-3</v>
      </c>
      <c r="O244" s="221">
        <f>ROUND(E244*N244,5)</f>
        <v>1.7999999999999999E-2</v>
      </c>
      <c r="P244" s="221">
        <v>0</v>
      </c>
      <c r="Q244" s="221">
        <f>ROUND(E244*P244,5)</f>
        <v>0</v>
      </c>
      <c r="R244" s="221"/>
      <c r="S244" s="221"/>
      <c r="T244" s="222">
        <v>1.77</v>
      </c>
      <c r="U244" s="221">
        <f>ROUND(E244*T244,2)</f>
        <v>3.54</v>
      </c>
      <c r="V244" s="211"/>
      <c r="W244" s="211"/>
      <c r="X244" s="211"/>
      <c r="Y244" s="211"/>
      <c r="Z244" s="211"/>
      <c r="AA244" s="211"/>
      <c r="AB244" s="211"/>
      <c r="AC244" s="211"/>
      <c r="AD244" s="211"/>
      <c r="AE244" s="211" t="s">
        <v>118</v>
      </c>
      <c r="AF244" s="211"/>
      <c r="AG244" s="211"/>
      <c r="AH244" s="211"/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12">
        <v>156</v>
      </c>
      <c r="B245" s="218" t="s">
        <v>487</v>
      </c>
      <c r="C245" s="263" t="s">
        <v>488</v>
      </c>
      <c r="D245" s="220" t="s">
        <v>181</v>
      </c>
      <c r="E245" s="227">
        <v>1</v>
      </c>
      <c r="F245" s="230"/>
      <c r="G245" s="231">
        <f>ROUND(E245*F245,2)</f>
        <v>0</v>
      </c>
      <c r="H245" s="230"/>
      <c r="I245" s="231">
        <f>ROUND(E245*H245,2)</f>
        <v>0</v>
      </c>
      <c r="J245" s="230"/>
      <c r="K245" s="231">
        <f>ROUND(E245*J245,2)</f>
        <v>0</v>
      </c>
      <c r="L245" s="231">
        <v>21</v>
      </c>
      <c r="M245" s="231">
        <f>G245*(1+L245/100)</f>
        <v>0</v>
      </c>
      <c r="N245" s="221">
        <v>4.4999999999999997E-3</v>
      </c>
      <c r="O245" s="221">
        <f>ROUND(E245*N245,5)</f>
        <v>4.4999999999999997E-3</v>
      </c>
      <c r="P245" s="221">
        <v>0</v>
      </c>
      <c r="Q245" s="221">
        <f>ROUND(E245*P245,5)</f>
        <v>0</v>
      </c>
      <c r="R245" s="221"/>
      <c r="S245" s="221"/>
      <c r="T245" s="222">
        <v>0</v>
      </c>
      <c r="U245" s="221">
        <f>ROUND(E245*T245,2)</f>
        <v>0</v>
      </c>
      <c r="V245" s="211"/>
      <c r="W245" s="211"/>
      <c r="X245" s="211"/>
      <c r="Y245" s="211"/>
      <c r="Z245" s="211"/>
      <c r="AA245" s="211"/>
      <c r="AB245" s="211"/>
      <c r="AC245" s="211"/>
      <c r="AD245" s="211"/>
      <c r="AE245" s="211" t="s">
        <v>280</v>
      </c>
      <c r="AF245" s="211"/>
      <c r="AG245" s="211"/>
      <c r="AH245" s="211"/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">
      <c r="A246" s="212">
        <v>157</v>
      </c>
      <c r="B246" s="218" t="s">
        <v>489</v>
      </c>
      <c r="C246" s="263" t="s">
        <v>490</v>
      </c>
      <c r="D246" s="220" t="s">
        <v>181</v>
      </c>
      <c r="E246" s="227">
        <v>1</v>
      </c>
      <c r="F246" s="230"/>
      <c r="G246" s="231">
        <f>ROUND(E246*F246,2)</f>
        <v>0</v>
      </c>
      <c r="H246" s="230"/>
      <c r="I246" s="231">
        <f>ROUND(E246*H246,2)</f>
        <v>0</v>
      </c>
      <c r="J246" s="230"/>
      <c r="K246" s="231">
        <f>ROUND(E246*J246,2)</f>
        <v>0</v>
      </c>
      <c r="L246" s="231">
        <v>21</v>
      </c>
      <c r="M246" s="231">
        <f>G246*(1+L246/100)</f>
        <v>0</v>
      </c>
      <c r="N246" s="221">
        <v>2.2000000000000001E-4</v>
      </c>
      <c r="O246" s="221">
        <f>ROUND(E246*N246,5)</f>
        <v>2.2000000000000001E-4</v>
      </c>
      <c r="P246" s="221">
        <v>0</v>
      </c>
      <c r="Q246" s="221">
        <f>ROUND(E246*P246,5)</f>
        <v>0</v>
      </c>
      <c r="R246" s="221"/>
      <c r="S246" s="221"/>
      <c r="T246" s="222">
        <v>0.246</v>
      </c>
      <c r="U246" s="221">
        <f>ROUND(E246*T246,2)</f>
        <v>0.25</v>
      </c>
      <c r="V246" s="211"/>
      <c r="W246" s="211"/>
      <c r="X246" s="211"/>
      <c r="Y246" s="211"/>
      <c r="Z246" s="211"/>
      <c r="AA246" s="211"/>
      <c r="AB246" s="211"/>
      <c r="AC246" s="211"/>
      <c r="AD246" s="211"/>
      <c r="AE246" s="211" t="s">
        <v>118</v>
      </c>
      <c r="AF246" s="211"/>
      <c r="AG246" s="211"/>
      <c r="AH246" s="211"/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">
      <c r="A247" s="212">
        <v>158</v>
      </c>
      <c r="B247" s="218" t="s">
        <v>491</v>
      </c>
      <c r="C247" s="263" t="s">
        <v>492</v>
      </c>
      <c r="D247" s="220" t="s">
        <v>428</v>
      </c>
      <c r="E247" s="227">
        <v>1</v>
      </c>
      <c r="F247" s="230"/>
      <c r="G247" s="231">
        <f>ROUND(E247*F247,2)</f>
        <v>0</v>
      </c>
      <c r="H247" s="230"/>
      <c r="I247" s="231">
        <f>ROUND(E247*H247,2)</f>
        <v>0</v>
      </c>
      <c r="J247" s="230"/>
      <c r="K247" s="231">
        <f>ROUND(E247*J247,2)</f>
        <v>0</v>
      </c>
      <c r="L247" s="231">
        <v>21</v>
      </c>
      <c r="M247" s="231">
        <f>G247*(1+L247/100)</f>
        <v>0</v>
      </c>
      <c r="N247" s="221">
        <v>7.2000000000000005E-4</v>
      </c>
      <c r="O247" s="221">
        <f>ROUND(E247*N247,5)</f>
        <v>7.2000000000000005E-4</v>
      </c>
      <c r="P247" s="221">
        <v>0</v>
      </c>
      <c r="Q247" s="221">
        <f>ROUND(E247*P247,5)</f>
        <v>0</v>
      </c>
      <c r="R247" s="221"/>
      <c r="S247" s="221"/>
      <c r="T247" s="222">
        <v>0.50600000000000001</v>
      </c>
      <c r="U247" s="221">
        <f>ROUND(E247*T247,2)</f>
        <v>0.51</v>
      </c>
      <c r="V247" s="211"/>
      <c r="W247" s="211"/>
      <c r="X247" s="211"/>
      <c r="Y247" s="211"/>
      <c r="Z247" s="211"/>
      <c r="AA247" s="211"/>
      <c r="AB247" s="211"/>
      <c r="AC247" s="211"/>
      <c r="AD247" s="211"/>
      <c r="AE247" s="211" t="s">
        <v>118</v>
      </c>
      <c r="AF247" s="211"/>
      <c r="AG247" s="211"/>
      <c r="AH247" s="211"/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ht="22.5" outlineLevel="1" x14ac:dyDescent="0.2">
      <c r="A248" s="212">
        <v>159</v>
      </c>
      <c r="B248" s="218" t="s">
        <v>493</v>
      </c>
      <c r="C248" s="263" t="s">
        <v>494</v>
      </c>
      <c r="D248" s="220" t="s">
        <v>428</v>
      </c>
      <c r="E248" s="227">
        <v>1</v>
      </c>
      <c r="F248" s="230"/>
      <c r="G248" s="231">
        <f>ROUND(E248*F248,2)</f>
        <v>0</v>
      </c>
      <c r="H248" s="230"/>
      <c r="I248" s="231">
        <f>ROUND(E248*H248,2)</f>
        <v>0</v>
      </c>
      <c r="J248" s="230"/>
      <c r="K248" s="231">
        <f>ROUND(E248*J248,2)</f>
        <v>0</v>
      </c>
      <c r="L248" s="231">
        <v>21</v>
      </c>
      <c r="M248" s="231">
        <f>G248*(1+L248/100)</f>
        <v>0</v>
      </c>
      <c r="N248" s="221">
        <v>0</v>
      </c>
      <c r="O248" s="221">
        <f>ROUND(E248*N248,5)</f>
        <v>0</v>
      </c>
      <c r="P248" s="221">
        <v>0</v>
      </c>
      <c r="Q248" s="221">
        <f>ROUND(E248*P248,5)</f>
        <v>0</v>
      </c>
      <c r="R248" s="221"/>
      <c r="S248" s="221"/>
      <c r="T248" s="222">
        <v>0</v>
      </c>
      <c r="U248" s="221">
        <f>ROUND(E248*T248,2)</f>
        <v>0</v>
      </c>
      <c r="V248" s="211"/>
      <c r="W248" s="211"/>
      <c r="X248" s="211"/>
      <c r="Y248" s="211"/>
      <c r="Z248" s="211"/>
      <c r="AA248" s="211"/>
      <c r="AB248" s="211"/>
      <c r="AC248" s="211"/>
      <c r="AD248" s="211"/>
      <c r="AE248" s="211" t="s">
        <v>118</v>
      </c>
      <c r="AF248" s="211"/>
      <c r="AG248" s="211"/>
      <c r="AH248" s="211"/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">
      <c r="A249" s="212">
        <v>160</v>
      </c>
      <c r="B249" s="218" t="s">
        <v>495</v>
      </c>
      <c r="C249" s="263" t="s">
        <v>496</v>
      </c>
      <c r="D249" s="220" t="s">
        <v>428</v>
      </c>
      <c r="E249" s="227">
        <v>1</v>
      </c>
      <c r="F249" s="230"/>
      <c r="G249" s="231">
        <f>ROUND(E249*F249,2)</f>
        <v>0</v>
      </c>
      <c r="H249" s="230"/>
      <c r="I249" s="231">
        <f>ROUND(E249*H249,2)</f>
        <v>0</v>
      </c>
      <c r="J249" s="230"/>
      <c r="K249" s="231">
        <f>ROUND(E249*J249,2)</f>
        <v>0</v>
      </c>
      <c r="L249" s="231">
        <v>21</v>
      </c>
      <c r="M249" s="231">
        <f>G249*(1+L249/100)</f>
        <v>0</v>
      </c>
      <c r="N249" s="221">
        <v>4.0000000000000002E-4</v>
      </c>
      <c r="O249" s="221">
        <f>ROUND(E249*N249,5)</f>
        <v>4.0000000000000002E-4</v>
      </c>
      <c r="P249" s="221">
        <v>0</v>
      </c>
      <c r="Q249" s="221">
        <f>ROUND(E249*P249,5)</f>
        <v>0</v>
      </c>
      <c r="R249" s="221"/>
      <c r="S249" s="221"/>
      <c r="T249" s="222">
        <v>0.99199999999999999</v>
      </c>
      <c r="U249" s="221">
        <f>ROUND(E249*T249,2)</f>
        <v>0.99</v>
      </c>
      <c r="V249" s="211"/>
      <c r="W249" s="211"/>
      <c r="X249" s="211"/>
      <c r="Y249" s="211"/>
      <c r="Z249" s="211"/>
      <c r="AA249" s="211"/>
      <c r="AB249" s="211"/>
      <c r="AC249" s="211"/>
      <c r="AD249" s="211"/>
      <c r="AE249" s="211" t="s">
        <v>118</v>
      </c>
      <c r="AF249" s="211"/>
      <c r="AG249" s="211"/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ht="22.5" outlineLevel="1" x14ac:dyDescent="0.2">
      <c r="A250" s="212">
        <v>161</v>
      </c>
      <c r="B250" s="218" t="s">
        <v>497</v>
      </c>
      <c r="C250" s="263" t="s">
        <v>498</v>
      </c>
      <c r="D250" s="220" t="s">
        <v>428</v>
      </c>
      <c r="E250" s="227">
        <v>1</v>
      </c>
      <c r="F250" s="230"/>
      <c r="G250" s="231">
        <f>ROUND(E250*F250,2)</f>
        <v>0</v>
      </c>
      <c r="H250" s="230"/>
      <c r="I250" s="231">
        <f>ROUND(E250*H250,2)</f>
        <v>0</v>
      </c>
      <c r="J250" s="230"/>
      <c r="K250" s="231">
        <f>ROUND(E250*J250,2)</f>
        <v>0</v>
      </c>
      <c r="L250" s="231">
        <v>21</v>
      </c>
      <c r="M250" s="231">
        <f>G250*(1+L250/100)</f>
        <v>0</v>
      </c>
      <c r="N250" s="221">
        <v>0</v>
      </c>
      <c r="O250" s="221">
        <f>ROUND(E250*N250,5)</f>
        <v>0</v>
      </c>
      <c r="P250" s="221">
        <v>0</v>
      </c>
      <c r="Q250" s="221">
        <f>ROUND(E250*P250,5)</f>
        <v>0</v>
      </c>
      <c r="R250" s="221"/>
      <c r="S250" s="221"/>
      <c r="T250" s="222">
        <v>0</v>
      </c>
      <c r="U250" s="221">
        <f>ROUND(E250*T250,2)</f>
        <v>0</v>
      </c>
      <c r="V250" s="211"/>
      <c r="W250" s="211"/>
      <c r="X250" s="211"/>
      <c r="Y250" s="211"/>
      <c r="Z250" s="211"/>
      <c r="AA250" s="211"/>
      <c r="AB250" s="211"/>
      <c r="AC250" s="211"/>
      <c r="AD250" s="211"/>
      <c r="AE250" s="211" t="s">
        <v>118</v>
      </c>
      <c r="AF250" s="211"/>
      <c r="AG250" s="211"/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 x14ac:dyDescent="0.2">
      <c r="A251" s="212">
        <v>162</v>
      </c>
      <c r="B251" s="218" t="s">
        <v>499</v>
      </c>
      <c r="C251" s="263" t="s">
        <v>500</v>
      </c>
      <c r="D251" s="220" t="s">
        <v>428</v>
      </c>
      <c r="E251" s="227">
        <v>1</v>
      </c>
      <c r="F251" s="230"/>
      <c r="G251" s="231">
        <f>ROUND(E251*F251,2)</f>
        <v>0</v>
      </c>
      <c r="H251" s="230"/>
      <c r="I251" s="231">
        <f>ROUND(E251*H251,2)</f>
        <v>0</v>
      </c>
      <c r="J251" s="230"/>
      <c r="K251" s="231">
        <f>ROUND(E251*J251,2)</f>
        <v>0</v>
      </c>
      <c r="L251" s="231">
        <v>21</v>
      </c>
      <c r="M251" s="231">
        <f>G251*(1+L251/100)</f>
        <v>0</v>
      </c>
      <c r="N251" s="221">
        <v>1.41E-3</v>
      </c>
      <c r="O251" s="221">
        <f>ROUND(E251*N251,5)</f>
        <v>1.41E-3</v>
      </c>
      <c r="P251" s="221">
        <v>0</v>
      </c>
      <c r="Q251" s="221">
        <f>ROUND(E251*P251,5)</f>
        <v>0</v>
      </c>
      <c r="R251" s="221"/>
      <c r="S251" s="221"/>
      <c r="T251" s="222">
        <v>1.575</v>
      </c>
      <c r="U251" s="221">
        <f>ROUND(E251*T251,2)</f>
        <v>1.58</v>
      </c>
      <c r="V251" s="211"/>
      <c r="W251" s="211"/>
      <c r="X251" s="211"/>
      <c r="Y251" s="211"/>
      <c r="Z251" s="211"/>
      <c r="AA251" s="211"/>
      <c r="AB251" s="211"/>
      <c r="AC251" s="211"/>
      <c r="AD251" s="211"/>
      <c r="AE251" s="211" t="s">
        <v>118</v>
      </c>
      <c r="AF251" s="211"/>
      <c r="AG251" s="211"/>
      <c r="AH251" s="211"/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 x14ac:dyDescent="0.2">
      <c r="A252" s="212">
        <v>163</v>
      </c>
      <c r="B252" s="218" t="s">
        <v>501</v>
      </c>
      <c r="C252" s="263" t="s">
        <v>502</v>
      </c>
      <c r="D252" s="220" t="s">
        <v>181</v>
      </c>
      <c r="E252" s="227">
        <v>1</v>
      </c>
      <c r="F252" s="230"/>
      <c r="G252" s="231">
        <f>ROUND(E252*F252,2)</f>
        <v>0</v>
      </c>
      <c r="H252" s="230"/>
      <c r="I252" s="231">
        <f>ROUND(E252*H252,2)</f>
        <v>0</v>
      </c>
      <c r="J252" s="230"/>
      <c r="K252" s="231">
        <f>ROUND(E252*J252,2)</f>
        <v>0</v>
      </c>
      <c r="L252" s="231">
        <v>21</v>
      </c>
      <c r="M252" s="231">
        <f>G252*(1+L252/100)</f>
        <v>0</v>
      </c>
      <c r="N252" s="221">
        <v>1.0999999999999999E-2</v>
      </c>
      <c r="O252" s="221">
        <f>ROUND(E252*N252,5)</f>
        <v>1.0999999999999999E-2</v>
      </c>
      <c r="P252" s="221">
        <v>0</v>
      </c>
      <c r="Q252" s="221">
        <f>ROUND(E252*P252,5)</f>
        <v>0</v>
      </c>
      <c r="R252" s="221"/>
      <c r="S252" s="221"/>
      <c r="T252" s="222">
        <v>0</v>
      </c>
      <c r="U252" s="221">
        <f>ROUND(E252*T252,2)</f>
        <v>0</v>
      </c>
      <c r="V252" s="211"/>
      <c r="W252" s="211"/>
      <c r="X252" s="211"/>
      <c r="Y252" s="211"/>
      <c r="Z252" s="211"/>
      <c r="AA252" s="211"/>
      <c r="AB252" s="211"/>
      <c r="AC252" s="211"/>
      <c r="AD252" s="211"/>
      <c r="AE252" s="211" t="s">
        <v>280</v>
      </c>
      <c r="AF252" s="211"/>
      <c r="AG252" s="211"/>
      <c r="AH252" s="211"/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12">
        <v>164</v>
      </c>
      <c r="B253" s="218" t="s">
        <v>503</v>
      </c>
      <c r="C253" s="263" t="s">
        <v>504</v>
      </c>
      <c r="D253" s="220" t="s">
        <v>181</v>
      </c>
      <c r="E253" s="227">
        <v>1</v>
      </c>
      <c r="F253" s="230"/>
      <c r="G253" s="231">
        <f>ROUND(E253*F253,2)</f>
        <v>0</v>
      </c>
      <c r="H253" s="230"/>
      <c r="I253" s="231">
        <f>ROUND(E253*H253,2)</f>
        <v>0</v>
      </c>
      <c r="J253" s="230"/>
      <c r="K253" s="231">
        <f>ROUND(E253*J253,2)</f>
        <v>0</v>
      </c>
      <c r="L253" s="231">
        <v>21</v>
      </c>
      <c r="M253" s="231">
        <f>G253*(1+L253/100)</f>
        <v>0</v>
      </c>
      <c r="N253" s="221">
        <v>2.5000000000000001E-4</v>
      </c>
      <c r="O253" s="221">
        <f>ROUND(E253*N253,5)</f>
        <v>2.5000000000000001E-4</v>
      </c>
      <c r="P253" s="221">
        <v>0</v>
      </c>
      <c r="Q253" s="221">
        <f>ROUND(E253*P253,5)</f>
        <v>0</v>
      </c>
      <c r="R253" s="221"/>
      <c r="S253" s="221"/>
      <c r="T253" s="222">
        <v>0</v>
      </c>
      <c r="U253" s="221">
        <f>ROUND(E253*T253,2)</f>
        <v>0</v>
      </c>
      <c r="V253" s="211"/>
      <c r="W253" s="211"/>
      <c r="X253" s="211"/>
      <c r="Y253" s="211"/>
      <c r="Z253" s="211"/>
      <c r="AA253" s="211"/>
      <c r="AB253" s="211"/>
      <c r="AC253" s="211"/>
      <c r="AD253" s="211"/>
      <c r="AE253" s="211" t="s">
        <v>280</v>
      </c>
      <c r="AF253" s="211"/>
      <c r="AG253" s="211"/>
      <c r="AH253" s="211"/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">
      <c r="A254" s="212">
        <v>165</v>
      </c>
      <c r="B254" s="218" t="s">
        <v>505</v>
      </c>
      <c r="C254" s="263" t="s">
        <v>506</v>
      </c>
      <c r="D254" s="220" t="s">
        <v>181</v>
      </c>
      <c r="E254" s="227">
        <v>1</v>
      </c>
      <c r="F254" s="230"/>
      <c r="G254" s="231">
        <f>ROUND(E254*F254,2)</f>
        <v>0</v>
      </c>
      <c r="H254" s="230"/>
      <c r="I254" s="231">
        <f>ROUND(E254*H254,2)</f>
        <v>0</v>
      </c>
      <c r="J254" s="230"/>
      <c r="K254" s="231">
        <f>ROUND(E254*J254,2)</f>
        <v>0</v>
      </c>
      <c r="L254" s="231">
        <v>21</v>
      </c>
      <c r="M254" s="231">
        <f>G254*(1+L254/100)</f>
        <v>0</v>
      </c>
      <c r="N254" s="221">
        <v>0.01</v>
      </c>
      <c r="O254" s="221">
        <f>ROUND(E254*N254,5)</f>
        <v>0.01</v>
      </c>
      <c r="P254" s="221">
        <v>0</v>
      </c>
      <c r="Q254" s="221">
        <f>ROUND(E254*P254,5)</f>
        <v>0</v>
      </c>
      <c r="R254" s="221"/>
      <c r="S254" s="221"/>
      <c r="T254" s="222">
        <v>0</v>
      </c>
      <c r="U254" s="221">
        <f>ROUND(E254*T254,2)</f>
        <v>0</v>
      </c>
      <c r="V254" s="211"/>
      <c r="W254" s="211"/>
      <c r="X254" s="211"/>
      <c r="Y254" s="211"/>
      <c r="Z254" s="211"/>
      <c r="AA254" s="211"/>
      <c r="AB254" s="211"/>
      <c r="AC254" s="211"/>
      <c r="AD254" s="211"/>
      <c r="AE254" s="211" t="s">
        <v>280</v>
      </c>
      <c r="AF254" s="211"/>
      <c r="AG254" s="211"/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">
      <c r="A255" s="212">
        <v>166</v>
      </c>
      <c r="B255" s="218" t="s">
        <v>507</v>
      </c>
      <c r="C255" s="263" t="s">
        <v>508</v>
      </c>
      <c r="D255" s="220" t="s">
        <v>428</v>
      </c>
      <c r="E255" s="227">
        <v>1</v>
      </c>
      <c r="F255" s="230"/>
      <c r="G255" s="231">
        <f>ROUND(E255*F255,2)</f>
        <v>0</v>
      </c>
      <c r="H255" s="230"/>
      <c r="I255" s="231">
        <f>ROUND(E255*H255,2)</f>
        <v>0</v>
      </c>
      <c r="J255" s="230"/>
      <c r="K255" s="231">
        <f>ROUND(E255*J255,2)</f>
        <v>0</v>
      </c>
      <c r="L255" s="231">
        <v>21</v>
      </c>
      <c r="M255" s="231">
        <f>G255*(1+L255/100)</f>
        <v>0</v>
      </c>
      <c r="N255" s="221">
        <v>1.7000000000000001E-4</v>
      </c>
      <c r="O255" s="221">
        <f>ROUND(E255*N255,5)</f>
        <v>1.7000000000000001E-4</v>
      </c>
      <c r="P255" s="221">
        <v>0</v>
      </c>
      <c r="Q255" s="221">
        <f>ROUND(E255*P255,5)</f>
        <v>0</v>
      </c>
      <c r="R255" s="221"/>
      <c r="S255" s="221"/>
      <c r="T255" s="222">
        <v>2.9</v>
      </c>
      <c r="U255" s="221">
        <f>ROUND(E255*T255,2)</f>
        <v>2.9</v>
      </c>
      <c r="V255" s="211"/>
      <c r="W255" s="211"/>
      <c r="X255" s="211"/>
      <c r="Y255" s="211"/>
      <c r="Z255" s="211"/>
      <c r="AA255" s="211"/>
      <c r="AB255" s="211"/>
      <c r="AC255" s="211"/>
      <c r="AD255" s="211"/>
      <c r="AE255" s="211" t="s">
        <v>118</v>
      </c>
      <c r="AF255" s="211"/>
      <c r="AG255" s="211"/>
      <c r="AH255" s="211"/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ht="22.5" outlineLevel="1" x14ac:dyDescent="0.2">
      <c r="A256" s="212">
        <v>167</v>
      </c>
      <c r="B256" s="218" t="s">
        <v>509</v>
      </c>
      <c r="C256" s="263" t="s">
        <v>510</v>
      </c>
      <c r="D256" s="220" t="s">
        <v>428</v>
      </c>
      <c r="E256" s="227">
        <v>2</v>
      </c>
      <c r="F256" s="230"/>
      <c r="G256" s="231">
        <f>ROUND(E256*F256,2)</f>
        <v>0</v>
      </c>
      <c r="H256" s="230"/>
      <c r="I256" s="231">
        <f>ROUND(E256*H256,2)</f>
        <v>0</v>
      </c>
      <c r="J256" s="230"/>
      <c r="K256" s="231">
        <f>ROUND(E256*J256,2)</f>
        <v>0</v>
      </c>
      <c r="L256" s="231">
        <v>21</v>
      </c>
      <c r="M256" s="231">
        <f>G256*(1+L256/100)</f>
        <v>0</v>
      </c>
      <c r="N256" s="221">
        <v>1.444E-2</v>
      </c>
      <c r="O256" s="221">
        <f>ROUND(E256*N256,5)</f>
        <v>2.8879999999999999E-2</v>
      </c>
      <c r="P256" s="221">
        <v>0</v>
      </c>
      <c r="Q256" s="221">
        <f>ROUND(E256*P256,5)</f>
        <v>0</v>
      </c>
      <c r="R256" s="221"/>
      <c r="S256" s="221"/>
      <c r="T256" s="222">
        <v>1.25</v>
      </c>
      <c r="U256" s="221">
        <f>ROUND(E256*T256,2)</f>
        <v>2.5</v>
      </c>
      <c r="V256" s="211"/>
      <c r="W256" s="211"/>
      <c r="X256" s="211"/>
      <c r="Y256" s="211"/>
      <c r="Z256" s="211"/>
      <c r="AA256" s="211"/>
      <c r="AB256" s="211"/>
      <c r="AC256" s="211"/>
      <c r="AD256" s="211"/>
      <c r="AE256" s="211" t="s">
        <v>118</v>
      </c>
      <c r="AF256" s="211"/>
      <c r="AG256" s="211"/>
      <c r="AH256" s="211"/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ht="22.5" outlineLevel="1" x14ac:dyDescent="0.2">
      <c r="A257" s="212">
        <v>168</v>
      </c>
      <c r="B257" s="218" t="s">
        <v>511</v>
      </c>
      <c r="C257" s="263" t="s">
        <v>512</v>
      </c>
      <c r="D257" s="220" t="s">
        <v>181</v>
      </c>
      <c r="E257" s="227">
        <v>6</v>
      </c>
      <c r="F257" s="230"/>
      <c r="G257" s="231">
        <f>ROUND(E257*F257,2)</f>
        <v>0</v>
      </c>
      <c r="H257" s="230"/>
      <c r="I257" s="231">
        <f>ROUND(E257*H257,2)</f>
        <v>0</v>
      </c>
      <c r="J257" s="230"/>
      <c r="K257" s="231">
        <f>ROUND(E257*J257,2)</f>
        <v>0</v>
      </c>
      <c r="L257" s="231">
        <v>21</v>
      </c>
      <c r="M257" s="231">
        <f>G257*(1+L257/100)</f>
        <v>0</v>
      </c>
      <c r="N257" s="221">
        <v>8.4999999999999995E-4</v>
      </c>
      <c r="O257" s="221">
        <f>ROUND(E257*N257,5)</f>
        <v>5.1000000000000004E-3</v>
      </c>
      <c r="P257" s="221">
        <v>0</v>
      </c>
      <c r="Q257" s="221">
        <f>ROUND(E257*P257,5)</f>
        <v>0</v>
      </c>
      <c r="R257" s="221"/>
      <c r="S257" s="221"/>
      <c r="T257" s="222">
        <v>0.44500000000000001</v>
      </c>
      <c r="U257" s="221">
        <f>ROUND(E257*T257,2)</f>
        <v>2.67</v>
      </c>
      <c r="V257" s="211"/>
      <c r="W257" s="211"/>
      <c r="X257" s="211"/>
      <c r="Y257" s="211"/>
      <c r="Z257" s="211"/>
      <c r="AA257" s="211"/>
      <c r="AB257" s="211"/>
      <c r="AC257" s="211"/>
      <c r="AD257" s="211"/>
      <c r="AE257" s="211" t="s">
        <v>118</v>
      </c>
      <c r="AF257" s="211"/>
      <c r="AG257" s="211"/>
      <c r="AH257" s="211"/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ht="22.5" outlineLevel="1" x14ac:dyDescent="0.2">
      <c r="A258" s="212">
        <v>169</v>
      </c>
      <c r="B258" s="218" t="s">
        <v>511</v>
      </c>
      <c r="C258" s="263" t="s">
        <v>513</v>
      </c>
      <c r="D258" s="220" t="s">
        <v>181</v>
      </c>
      <c r="E258" s="227">
        <v>1</v>
      </c>
      <c r="F258" s="230"/>
      <c r="G258" s="231">
        <f>ROUND(E258*F258,2)</f>
        <v>0</v>
      </c>
      <c r="H258" s="230"/>
      <c r="I258" s="231">
        <f>ROUND(E258*H258,2)</f>
        <v>0</v>
      </c>
      <c r="J258" s="230"/>
      <c r="K258" s="231">
        <f>ROUND(E258*J258,2)</f>
        <v>0</v>
      </c>
      <c r="L258" s="231">
        <v>21</v>
      </c>
      <c r="M258" s="231">
        <f>G258*(1+L258/100)</f>
        <v>0</v>
      </c>
      <c r="N258" s="221">
        <v>8.4999999999999995E-4</v>
      </c>
      <c r="O258" s="221">
        <f>ROUND(E258*N258,5)</f>
        <v>8.4999999999999995E-4</v>
      </c>
      <c r="P258" s="221">
        <v>0</v>
      </c>
      <c r="Q258" s="221">
        <f>ROUND(E258*P258,5)</f>
        <v>0</v>
      </c>
      <c r="R258" s="221"/>
      <c r="S258" s="221"/>
      <c r="T258" s="222">
        <v>0.44500000000000001</v>
      </c>
      <c r="U258" s="221">
        <f>ROUND(E258*T258,2)</f>
        <v>0.45</v>
      </c>
      <c r="V258" s="211"/>
      <c r="W258" s="211"/>
      <c r="X258" s="211"/>
      <c r="Y258" s="211"/>
      <c r="Z258" s="211"/>
      <c r="AA258" s="211"/>
      <c r="AB258" s="211"/>
      <c r="AC258" s="211"/>
      <c r="AD258" s="211"/>
      <c r="AE258" s="211" t="s">
        <v>118</v>
      </c>
      <c r="AF258" s="211"/>
      <c r="AG258" s="211"/>
      <c r="AH258" s="211"/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ht="22.5" outlineLevel="1" x14ac:dyDescent="0.2">
      <c r="A259" s="212">
        <v>170</v>
      </c>
      <c r="B259" s="218" t="s">
        <v>514</v>
      </c>
      <c r="C259" s="263" t="s">
        <v>515</v>
      </c>
      <c r="D259" s="220" t="s">
        <v>181</v>
      </c>
      <c r="E259" s="227">
        <v>1</v>
      </c>
      <c r="F259" s="230"/>
      <c r="G259" s="231">
        <f>ROUND(E259*F259,2)</f>
        <v>0</v>
      </c>
      <c r="H259" s="230"/>
      <c r="I259" s="231">
        <f>ROUND(E259*H259,2)</f>
        <v>0</v>
      </c>
      <c r="J259" s="230"/>
      <c r="K259" s="231">
        <f>ROUND(E259*J259,2)</f>
        <v>0</v>
      </c>
      <c r="L259" s="231">
        <v>21</v>
      </c>
      <c r="M259" s="231">
        <f>G259*(1+L259/100)</f>
        <v>0</v>
      </c>
      <c r="N259" s="221">
        <v>1.5200000000000001E-3</v>
      </c>
      <c r="O259" s="221">
        <f>ROUND(E259*N259,5)</f>
        <v>1.5200000000000001E-3</v>
      </c>
      <c r="P259" s="221">
        <v>0</v>
      </c>
      <c r="Q259" s="221">
        <f>ROUND(E259*P259,5)</f>
        <v>0</v>
      </c>
      <c r="R259" s="221"/>
      <c r="S259" s="221"/>
      <c r="T259" s="222">
        <v>0.58699999999999997</v>
      </c>
      <c r="U259" s="221">
        <f>ROUND(E259*T259,2)</f>
        <v>0.59</v>
      </c>
      <c r="V259" s="211"/>
      <c r="W259" s="211"/>
      <c r="X259" s="211"/>
      <c r="Y259" s="211"/>
      <c r="Z259" s="211"/>
      <c r="AA259" s="211"/>
      <c r="AB259" s="211"/>
      <c r="AC259" s="211"/>
      <c r="AD259" s="211"/>
      <c r="AE259" s="211" t="s">
        <v>118</v>
      </c>
      <c r="AF259" s="211"/>
      <c r="AG259" s="211"/>
      <c r="AH259" s="211"/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ht="22.5" outlineLevel="1" x14ac:dyDescent="0.2">
      <c r="A260" s="212">
        <v>171</v>
      </c>
      <c r="B260" s="218" t="s">
        <v>516</v>
      </c>
      <c r="C260" s="263" t="s">
        <v>517</v>
      </c>
      <c r="D260" s="220" t="s">
        <v>428</v>
      </c>
      <c r="E260" s="227">
        <v>2</v>
      </c>
      <c r="F260" s="230"/>
      <c r="G260" s="231">
        <f>ROUND(E260*F260,2)</f>
        <v>0</v>
      </c>
      <c r="H260" s="230"/>
      <c r="I260" s="231">
        <f>ROUND(E260*H260,2)</f>
        <v>0</v>
      </c>
      <c r="J260" s="230"/>
      <c r="K260" s="231">
        <f>ROUND(E260*J260,2)</f>
        <v>0</v>
      </c>
      <c r="L260" s="231">
        <v>21</v>
      </c>
      <c r="M260" s="231">
        <f>G260*(1+L260/100)</f>
        <v>0</v>
      </c>
      <c r="N260" s="221">
        <v>1.42E-3</v>
      </c>
      <c r="O260" s="221">
        <f>ROUND(E260*N260,5)</f>
        <v>2.8400000000000001E-3</v>
      </c>
      <c r="P260" s="221">
        <v>0</v>
      </c>
      <c r="Q260" s="221">
        <f>ROUND(E260*P260,5)</f>
        <v>0</v>
      </c>
      <c r="R260" s="221"/>
      <c r="S260" s="221"/>
      <c r="T260" s="222">
        <v>0.58699999999999997</v>
      </c>
      <c r="U260" s="221">
        <f>ROUND(E260*T260,2)</f>
        <v>1.17</v>
      </c>
      <c r="V260" s="211"/>
      <c r="W260" s="211"/>
      <c r="X260" s="211"/>
      <c r="Y260" s="211"/>
      <c r="Z260" s="211"/>
      <c r="AA260" s="211"/>
      <c r="AB260" s="211"/>
      <c r="AC260" s="211"/>
      <c r="AD260" s="211"/>
      <c r="AE260" s="211" t="s">
        <v>118</v>
      </c>
      <c r="AF260" s="211"/>
      <c r="AG260" s="211"/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 x14ac:dyDescent="0.2">
      <c r="A261" s="212">
        <v>172</v>
      </c>
      <c r="B261" s="218" t="s">
        <v>518</v>
      </c>
      <c r="C261" s="263" t="s">
        <v>519</v>
      </c>
      <c r="D261" s="220" t="s">
        <v>181</v>
      </c>
      <c r="E261" s="227">
        <v>5</v>
      </c>
      <c r="F261" s="230"/>
      <c r="G261" s="231">
        <f>ROUND(E261*F261,2)</f>
        <v>0</v>
      </c>
      <c r="H261" s="230"/>
      <c r="I261" s="231">
        <f>ROUND(E261*H261,2)</f>
        <v>0</v>
      </c>
      <c r="J261" s="230"/>
      <c r="K261" s="231">
        <f>ROUND(E261*J261,2)</f>
        <v>0</v>
      </c>
      <c r="L261" s="231">
        <v>21</v>
      </c>
      <c r="M261" s="231">
        <f>G261*(1+L261/100)</f>
        <v>0</v>
      </c>
      <c r="N261" s="221">
        <v>1.72E-3</v>
      </c>
      <c r="O261" s="221">
        <f>ROUND(E261*N261,5)</f>
        <v>8.6E-3</v>
      </c>
      <c r="P261" s="221">
        <v>0</v>
      </c>
      <c r="Q261" s="221">
        <f>ROUND(E261*P261,5)</f>
        <v>0</v>
      </c>
      <c r="R261" s="221"/>
      <c r="S261" s="221"/>
      <c r="T261" s="222">
        <v>0.47599999999999998</v>
      </c>
      <c r="U261" s="221">
        <f>ROUND(E261*T261,2)</f>
        <v>2.38</v>
      </c>
      <c r="V261" s="211"/>
      <c r="W261" s="211"/>
      <c r="X261" s="211"/>
      <c r="Y261" s="211"/>
      <c r="Z261" s="211"/>
      <c r="AA261" s="211"/>
      <c r="AB261" s="211"/>
      <c r="AC261" s="211"/>
      <c r="AD261" s="211"/>
      <c r="AE261" s="211" t="s">
        <v>118</v>
      </c>
      <c r="AF261" s="211"/>
      <c r="AG261" s="211"/>
      <c r="AH261" s="211"/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">
      <c r="A262" s="212">
        <v>173</v>
      </c>
      <c r="B262" s="218" t="s">
        <v>520</v>
      </c>
      <c r="C262" s="263" t="s">
        <v>521</v>
      </c>
      <c r="D262" s="220" t="s">
        <v>181</v>
      </c>
      <c r="E262" s="227">
        <v>1</v>
      </c>
      <c r="F262" s="230"/>
      <c r="G262" s="231">
        <f>ROUND(E262*F262,2)</f>
        <v>0</v>
      </c>
      <c r="H262" s="230"/>
      <c r="I262" s="231">
        <f>ROUND(E262*H262,2)</f>
        <v>0</v>
      </c>
      <c r="J262" s="230"/>
      <c r="K262" s="231">
        <f>ROUND(E262*J262,2)</f>
        <v>0</v>
      </c>
      <c r="L262" s="231">
        <v>21</v>
      </c>
      <c r="M262" s="231">
        <f>G262*(1+L262/100)</f>
        <v>0</v>
      </c>
      <c r="N262" s="221">
        <v>1.1999999999999999E-3</v>
      </c>
      <c r="O262" s="221">
        <f>ROUND(E262*N262,5)</f>
        <v>1.1999999999999999E-3</v>
      </c>
      <c r="P262" s="221">
        <v>0</v>
      </c>
      <c r="Q262" s="221">
        <f>ROUND(E262*P262,5)</f>
        <v>0</v>
      </c>
      <c r="R262" s="221"/>
      <c r="S262" s="221"/>
      <c r="T262" s="222">
        <v>0</v>
      </c>
      <c r="U262" s="221">
        <f>ROUND(E262*T262,2)</f>
        <v>0</v>
      </c>
      <c r="V262" s="211"/>
      <c r="W262" s="211"/>
      <c r="X262" s="211"/>
      <c r="Y262" s="211"/>
      <c r="Z262" s="211"/>
      <c r="AA262" s="211"/>
      <c r="AB262" s="211"/>
      <c r="AC262" s="211"/>
      <c r="AD262" s="211"/>
      <c r="AE262" s="211" t="s">
        <v>280</v>
      </c>
      <c r="AF262" s="211"/>
      <c r="AG262" s="211"/>
      <c r="AH262" s="211"/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">
      <c r="A263" s="212">
        <v>174</v>
      </c>
      <c r="B263" s="218" t="s">
        <v>522</v>
      </c>
      <c r="C263" s="263" t="s">
        <v>523</v>
      </c>
      <c r="D263" s="220" t="s">
        <v>428</v>
      </c>
      <c r="E263" s="227">
        <v>1</v>
      </c>
      <c r="F263" s="230"/>
      <c r="G263" s="231">
        <f>ROUND(E263*F263,2)</f>
        <v>0</v>
      </c>
      <c r="H263" s="230"/>
      <c r="I263" s="231">
        <f>ROUND(E263*H263,2)</f>
        <v>0</v>
      </c>
      <c r="J263" s="230"/>
      <c r="K263" s="231">
        <f>ROUND(E263*J263,2)</f>
        <v>0</v>
      </c>
      <c r="L263" s="231">
        <v>21</v>
      </c>
      <c r="M263" s="231">
        <f>G263*(1+L263/100)</f>
        <v>0</v>
      </c>
      <c r="N263" s="221">
        <v>1.2E-4</v>
      </c>
      <c r="O263" s="221">
        <f>ROUND(E263*N263,5)</f>
        <v>1.2E-4</v>
      </c>
      <c r="P263" s="221">
        <v>0</v>
      </c>
      <c r="Q263" s="221">
        <f>ROUND(E263*P263,5)</f>
        <v>0</v>
      </c>
      <c r="R263" s="221"/>
      <c r="S263" s="221"/>
      <c r="T263" s="222">
        <v>0.51700000000000002</v>
      </c>
      <c r="U263" s="221">
        <f>ROUND(E263*T263,2)</f>
        <v>0.52</v>
      </c>
      <c r="V263" s="211"/>
      <c r="W263" s="211"/>
      <c r="X263" s="211"/>
      <c r="Y263" s="211"/>
      <c r="Z263" s="211"/>
      <c r="AA263" s="211"/>
      <c r="AB263" s="211"/>
      <c r="AC263" s="211"/>
      <c r="AD263" s="211"/>
      <c r="AE263" s="211" t="s">
        <v>118</v>
      </c>
      <c r="AF263" s="211"/>
      <c r="AG263" s="211"/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ht="33.75" outlineLevel="1" x14ac:dyDescent="0.2">
      <c r="A264" s="212">
        <v>175</v>
      </c>
      <c r="B264" s="218" t="s">
        <v>524</v>
      </c>
      <c r="C264" s="263" t="s">
        <v>525</v>
      </c>
      <c r="D264" s="220" t="s">
        <v>181</v>
      </c>
      <c r="E264" s="227">
        <v>12</v>
      </c>
      <c r="F264" s="230"/>
      <c r="G264" s="231">
        <f>ROUND(E264*F264,2)</f>
        <v>0</v>
      </c>
      <c r="H264" s="230"/>
      <c r="I264" s="231">
        <f>ROUND(E264*H264,2)</f>
        <v>0</v>
      </c>
      <c r="J264" s="230"/>
      <c r="K264" s="231">
        <f>ROUND(E264*J264,2)</f>
        <v>0</v>
      </c>
      <c r="L264" s="231">
        <v>21</v>
      </c>
      <c r="M264" s="231">
        <f>G264*(1+L264/100)</f>
        <v>0</v>
      </c>
      <c r="N264" s="221">
        <v>0</v>
      </c>
      <c r="O264" s="221">
        <f>ROUND(E264*N264,5)</f>
        <v>0</v>
      </c>
      <c r="P264" s="221">
        <v>0</v>
      </c>
      <c r="Q264" s="221">
        <f>ROUND(E264*P264,5)</f>
        <v>0</v>
      </c>
      <c r="R264" s="221"/>
      <c r="S264" s="221"/>
      <c r="T264" s="222">
        <v>0</v>
      </c>
      <c r="U264" s="221">
        <f>ROUND(E264*T264,2)</f>
        <v>0</v>
      </c>
      <c r="V264" s="211"/>
      <c r="W264" s="211"/>
      <c r="X264" s="211"/>
      <c r="Y264" s="211"/>
      <c r="Z264" s="211"/>
      <c r="AA264" s="211"/>
      <c r="AB264" s="211"/>
      <c r="AC264" s="211"/>
      <c r="AD264" s="211"/>
      <c r="AE264" s="211" t="s">
        <v>118</v>
      </c>
      <c r="AF264" s="211"/>
      <c r="AG264" s="211"/>
      <c r="AH264" s="211"/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ht="22.5" outlineLevel="1" x14ac:dyDescent="0.2">
      <c r="A265" s="212">
        <v>176</v>
      </c>
      <c r="B265" s="218" t="s">
        <v>526</v>
      </c>
      <c r="C265" s="263" t="s">
        <v>527</v>
      </c>
      <c r="D265" s="220" t="s">
        <v>181</v>
      </c>
      <c r="E265" s="227">
        <v>2</v>
      </c>
      <c r="F265" s="230"/>
      <c r="G265" s="231">
        <f>ROUND(E265*F265,2)</f>
        <v>0</v>
      </c>
      <c r="H265" s="230"/>
      <c r="I265" s="231">
        <f>ROUND(E265*H265,2)</f>
        <v>0</v>
      </c>
      <c r="J265" s="230"/>
      <c r="K265" s="231">
        <f>ROUND(E265*J265,2)</f>
        <v>0</v>
      </c>
      <c r="L265" s="231">
        <v>21</v>
      </c>
      <c r="M265" s="231">
        <f>G265*(1+L265/100)</f>
        <v>0</v>
      </c>
      <c r="N265" s="221">
        <v>9.0000000000000006E-5</v>
      </c>
      <c r="O265" s="221">
        <f>ROUND(E265*N265,5)</f>
        <v>1.8000000000000001E-4</v>
      </c>
      <c r="P265" s="221">
        <v>0</v>
      </c>
      <c r="Q265" s="221">
        <f>ROUND(E265*P265,5)</f>
        <v>0</v>
      </c>
      <c r="R265" s="221"/>
      <c r="S265" s="221"/>
      <c r="T265" s="222">
        <v>0.18</v>
      </c>
      <c r="U265" s="221">
        <f>ROUND(E265*T265,2)</f>
        <v>0.36</v>
      </c>
      <c r="V265" s="211"/>
      <c r="W265" s="211"/>
      <c r="X265" s="211"/>
      <c r="Y265" s="211"/>
      <c r="Z265" s="211"/>
      <c r="AA265" s="211"/>
      <c r="AB265" s="211"/>
      <c r="AC265" s="211"/>
      <c r="AD265" s="211"/>
      <c r="AE265" s="211" t="s">
        <v>118</v>
      </c>
      <c r="AF265" s="211"/>
      <c r="AG265" s="211"/>
      <c r="AH265" s="211"/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ht="22.5" outlineLevel="1" x14ac:dyDescent="0.2">
      <c r="A266" s="212">
        <v>177</v>
      </c>
      <c r="B266" s="218" t="s">
        <v>528</v>
      </c>
      <c r="C266" s="263" t="s">
        <v>529</v>
      </c>
      <c r="D266" s="220" t="s">
        <v>181</v>
      </c>
      <c r="E266" s="227">
        <v>4</v>
      </c>
      <c r="F266" s="230"/>
      <c r="G266" s="231">
        <f>ROUND(E266*F266,2)</f>
        <v>0</v>
      </c>
      <c r="H266" s="230"/>
      <c r="I266" s="231">
        <f>ROUND(E266*H266,2)</f>
        <v>0</v>
      </c>
      <c r="J266" s="230"/>
      <c r="K266" s="231">
        <f>ROUND(E266*J266,2)</f>
        <v>0</v>
      </c>
      <c r="L266" s="231">
        <v>21</v>
      </c>
      <c r="M266" s="231">
        <f>G266*(1+L266/100)</f>
        <v>0</v>
      </c>
      <c r="N266" s="221">
        <v>2.3000000000000001E-4</v>
      </c>
      <c r="O266" s="221">
        <f>ROUND(E266*N266,5)</f>
        <v>9.2000000000000003E-4</v>
      </c>
      <c r="P266" s="221">
        <v>0</v>
      </c>
      <c r="Q266" s="221">
        <f>ROUND(E266*P266,5)</f>
        <v>0</v>
      </c>
      <c r="R266" s="221"/>
      <c r="S266" s="221"/>
      <c r="T266" s="222">
        <v>0</v>
      </c>
      <c r="U266" s="221">
        <f>ROUND(E266*T266,2)</f>
        <v>0</v>
      </c>
      <c r="V266" s="211"/>
      <c r="W266" s="211"/>
      <c r="X266" s="211"/>
      <c r="Y266" s="211"/>
      <c r="Z266" s="211"/>
      <c r="AA266" s="211"/>
      <c r="AB266" s="211"/>
      <c r="AC266" s="211"/>
      <c r="AD266" s="211"/>
      <c r="AE266" s="211" t="s">
        <v>280</v>
      </c>
      <c r="AF266" s="211"/>
      <c r="AG266" s="211"/>
      <c r="AH266" s="211"/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ht="22.5" outlineLevel="1" x14ac:dyDescent="0.2">
      <c r="A267" s="212">
        <v>178</v>
      </c>
      <c r="B267" s="218" t="s">
        <v>530</v>
      </c>
      <c r="C267" s="263" t="s">
        <v>531</v>
      </c>
      <c r="D267" s="220" t="s">
        <v>181</v>
      </c>
      <c r="E267" s="227">
        <v>1</v>
      </c>
      <c r="F267" s="230"/>
      <c r="G267" s="231">
        <f>ROUND(E267*F267,2)</f>
        <v>0</v>
      </c>
      <c r="H267" s="230"/>
      <c r="I267" s="231">
        <f>ROUND(E267*H267,2)</f>
        <v>0</v>
      </c>
      <c r="J267" s="230"/>
      <c r="K267" s="231">
        <f>ROUND(E267*J267,2)</f>
        <v>0</v>
      </c>
      <c r="L267" s="231">
        <v>21</v>
      </c>
      <c r="M267" s="231">
        <f>G267*(1+L267/100)</f>
        <v>0</v>
      </c>
      <c r="N267" s="221">
        <v>9.3999999999999997E-4</v>
      </c>
      <c r="O267" s="221">
        <f>ROUND(E267*N267,5)</f>
        <v>9.3999999999999997E-4</v>
      </c>
      <c r="P267" s="221">
        <v>0</v>
      </c>
      <c r="Q267" s="221">
        <f>ROUND(E267*P267,5)</f>
        <v>0</v>
      </c>
      <c r="R267" s="221"/>
      <c r="S267" s="221"/>
      <c r="T267" s="222">
        <v>0</v>
      </c>
      <c r="U267" s="221">
        <f>ROUND(E267*T267,2)</f>
        <v>0</v>
      </c>
      <c r="V267" s="211"/>
      <c r="W267" s="211"/>
      <c r="X267" s="211"/>
      <c r="Y267" s="211"/>
      <c r="Z267" s="211"/>
      <c r="AA267" s="211"/>
      <c r="AB267" s="211"/>
      <c r="AC267" s="211"/>
      <c r="AD267" s="211"/>
      <c r="AE267" s="211" t="s">
        <v>280</v>
      </c>
      <c r="AF267" s="211"/>
      <c r="AG267" s="211"/>
      <c r="AH267" s="211"/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">
      <c r="A268" s="212">
        <v>179</v>
      </c>
      <c r="B268" s="218" t="s">
        <v>532</v>
      </c>
      <c r="C268" s="263" t="s">
        <v>533</v>
      </c>
      <c r="D268" s="220" t="s">
        <v>181</v>
      </c>
      <c r="E268" s="227">
        <v>2</v>
      </c>
      <c r="F268" s="230"/>
      <c r="G268" s="231">
        <f>ROUND(E268*F268,2)</f>
        <v>0</v>
      </c>
      <c r="H268" s="230"/>
      <c r="I268" s="231">
        <f>ROUND(E268*H268,2)</f>
        <v>0</v>
      </c>
      <c r="J268" s="230"/>
      <c r="K268" s="231">
        <f>ROUND(E268*J268,2)</f>
        <v>0</v>
      </c>
      <c r="L268" s="231">
        <v>21</v>
      </c>
      <c r="M268" s="231">
        <f>G268*(1+L268/100)</f>
        <v>0</v>
      </c>
      <c r="N268" s="221">
        <v>2.7999999999999998E-4</v>
      </c>
      <c r="O268" s="221">
        <f>ROUND(E268*N268,5)</f>
        <v>5.5999999999999995E-4</v>
      </c>
      <c r="P268" s="221">
        <v>0</v>
      </c>
      <c r="Q268" s="221">
        <f>ROUND(E268*P268,5)</f>
        <v>0</v>
      </c>
      <c r="R268" s="221"/>
      <c r="S268" s="221"/>
      <c r="T268" s="222">
        <v>0.246</v>
      </c>
      <c r="U268" s="221">
        <f>ROUND(E268*T268,2)</f>
        <v>0.49</v>
      </c>
      <c r="V268" s="211"/>
      <c r="W268" s="211"/>
      <c r="X268" s="211"/>
      <c r="Y268" s="211"/>
      <c r="Z268" s="211"/>
      <c r="AA268" s="211"/>
      <c r="AB268" s="211"/>
      <c r="AC268" s="211"/>
      <c r="AD268" s="211"/>
      <c r="AE268" s="211" t="s">
        <v>118</v>
      </c>
      <c r="AF268" s="211"/>
      <c r="AG268" s="211"/>
      <c r="AH268" s="211"/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ht="22.5" outlineLevel="1" x14ac:dyDescent="0.2">
      <c r="A269" s="212">
        <v>180</v>
      </c>
      <c r="B269" s="218" t="s">
        <v>534</v>
      </c>
      <c r="C269" s="263" t="s">
        <v>535</v>
      </c>
      <c r="D269" s="220" t="s">
        <v>181</v>
      </c>
      <c r="E269" s="227">
        <v>1</v>
      </c>
      <c r="F269" s="230"/>
      <c r="G269" s="231">
        <f>ROUND(E269*F269,2)</f>
        <v>0</v>
      </c>
      <c r="H269" s="230"/>
      <c r="I269" s="231">
        <f>ROUND(E269*H269,2)</f>
        <v>0</v>
      </c>
      <c r="J269" s="230"/>
      <c r="K269" s="231">
        <f>ROUND(E269*J269,2)</f>
        <v>0</v>
      </c>
      <c r="L269" s="231">
        <v>21</v>
      </c>
      <c r="M269" s="231">
        <f>G269*(1+L269/100)</f>
        <v>0</v>
      </c>
      <c r="N269" s="221">
        <v>0</v>
      </c>
      <c r="O269" s="221">
        <f>ROUND(E269*N269,5)</f>
        <v>0</v>
      </c>
      <c r="P269" s="221">
        <v>0</v>
      </c>
      <c r="Q269" s="221">
        <f>ROUND(E269*P269,5)</f>
        <v>0</v>
      </c>
      <c r="R269" s="221"/>
      <c r="S269" s="221"/>
      <c r="T269" s="222">
        <v>0</v>
      </c>
      <c r="U269" s="221">
        <f>ROUND(E269*T269,2)</f>
        <v>0</v>
      </c>
      <c r="V269" s="211"/>
      <c r="W269" s="211"/>
      <c r="X269" s="211"/>
      <c r="Y269" s="211"/>
      <c r="Z269" s="211"/>
      <c r="AA269" s="211"/>
      <c r="AB269" s="211"/>
      <c r="AC269" s="211"/>
      <c r="AD269" s="211"/>
      <c r="AE269" s="211" t="s">
        <v>118</v>
      </c>
      <c r="AF269" s="211"/>
      <c r="AG269" s="211"/>
      <c r="AH269" s="211"/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12">
        <v>181</v>
      </c>
      <c r="B270" s="218" t="s">
        <v>536</v>
      </c>
      <c r="C270" s="263" t="s">
        <v>537</v>
      </c>
      <c r="D270" s="220" t="s">
        <v>428</v>
      </c>
      <c r="E270" s="227">
        <v>2</v>
      </c>
      <c r="F270" s="230"/>
      <c r="G270" s="231">
        <f>ROUND(E270*F270,2)</f>
        <v>0</v>
      </c>
      <c r="H270" s="230"/>
      <c r="I270" s="231">
        <f>ROUND(E270*H270,2)</f>
        <v>0</v>
      </c>
      <c r="J270" s="230"/>
      <c r="K270" s="231">
        <f>ROUND(E270*J270,2)</f>
        <v>0</v>
      </c>
      <c r="L270" s="231">
        <v>21</v>
      </c>
      <c r="M270" s="231">
        <f>G270*(1+L270/100)</f>
        <v>0</v>
      </c>
      <c r="N270" s="221">
        <v>8.0000000000000007E-5</v>
      </c>
      <c r="O270" s="221">
        <f>ROUND(E270*N270,5)</f>
        <v>1.6000000000000001E-4</v>
      </c>
      <c r="P270" s="221">
        <v>0</v>
      </c>
      <c r="Q270" s="221">
        <f>ROUND(E270*P270,5)</f>
        <v>0</v>
      </c>
      <c r="R270" s="221"/>
      <c r="S270" s="221"/>
      <c r="T270" s="222">
        <v>0.17599999999999999</v>
      </c>
      <c r="U270" s="221">
        <f>ROUND(E270*T270,2)</f>
        <v>0.35</v>
      </c>
      <c r="V270" s="211"/>
      <c r="W270" s="211"/>
      <c r="X270" s="211"/>
      <c r="Y270" s="211"/>
      <c r="Z270" s="211"/>
      <c r="AA270" s="211"/>
      <c r="AB270" s="211"/>
      <c r="AC270" s="211"/>
      <c r="AD270" s="211"/>
      <c r="AE270" s="211" t="s">
        <v>118</v>
      </c>
      <c r="AF270" s="211"/>
      <c r="AG270" s="211"/>
      <c r="AH270" s="211"/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12">
        <v>182</v>
      </c>
      <c r="B271" s="218" t="s">
        <v>538</v>
      </c>
      <c r="C271" s="263" t="s">
        <v>539</v>
      </c>
      <c r="D271" s="220" t="s">
        <v>139</v>
      </c>
      <c r="E271" s="227">
        <v>0.20499999999999999</v>
      </c>
      <c r="F271" s="230"/>
      <c r="G271" s="231">
        <f>ROUND(E271*F271,2)</f>
        <v>0</v>
      </c>
      <c r="H271" s="230"/>
      <c r="I271" s="231">
        <f>ROUND(E271*H271,2)</f>
        <v>0</v>
      </c>
      <c r="J271" s="230"/>
      <c r="K271" s="231">
        <f>ROUND(E271*J271,2)</f>
        <v>0</v>
      </c>
      <c r="L271" s="231">
        <v>21</v>
      </c>
      <c r="M271" s="231">
        <f>G271*(1+L271/100)</f>
        <v>0</v>
      </c>
      <c r="N271" s="221">
        <v>0</v>
      </c>
      <c r="O271" s="221">
        <f>ROUND(E271*N271,5)</f>
        <v>0</v>
      </c>
      <c r="P271" s="221">
        <v>0</v>
      </c>
      <c r="Q271" s="221">
        <f>ROUND(E271*P271,5)</f>
        <v>0</v>
      </c>
      <c r="R271" s="221"/>
      <c r="S271" s="221"/>
      <c r="T271" s="222">
        <v>1.5169999999999999</v>
      </c>
      <c r="U271" s="221">
        <f>ROUND(E271*T271,2)</f>
        <v>0.31</v>
      </c>
      <c r="V271" s="211"/>
      <c r="W271" s="211"/>
      <c r="X271" s="211"/>
      <c r="Y271" s="211"/>
      <c r="Z271" s="211"/>
      <c r="AA271" s="211"/>
      <c r="AB271" s="211"/>
      <c r="AC271" s="211"/>
      <c r="AD271" s="211"/>
      <c r="AE271" s="211" t="s">
        <v>118</v>
      </c>
      <c r="AF271" s="211"/>
      <c r="AG271" s="211"/>
      <c r="AH271" s="211"/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x14ac:dyDescent="0.2">
      <c r="A272" s="213" t="s">
        <v>113</v>
      </c>
      <c r="B272" s="219" t="s">
        <v>70</v>
      </c>
      <c r="C272" s="265" t="s">
        <v>71</v>
      </c>
      <c r="D272" s="224"/>
      <c r="E272" s="229"/>
      <c r="F272" s="232"/>
      <c r="G272" s="232">
        <f>SUMIF(AE273:AE299,"&lt;&gt;NOR",G273:G299)</f>
        <v>0</v>
      </c>
      <c r="H272" s="232"/>
      <c r="I272" s="232">
        <f>SUM(I273:I299)</f>
        <v>0</v>
      </c>
      <c r="J272" s="232"/>
      <c r="K272" s="232">
        <f>SUM(K273:K299)</f>
        <v>0</v>
      </c>
      <c r="L272" s="232"/>
      <c r="M272" s="232">
        <f>SUM(M273:M299)</f>
        <v>0</v>
      </c>
      <c r="N272" s="225"/>
      <c r="O272" s="225">
        <f>SUM(O273:O299)</f>
        <v>0.53704000000000007</v>
      </c>
      <c r="P272" s="225"/>
      <c r="Q272" s="225">
        <f>SUM(Q273:Q299)</f>
        <v>0</v>
      </c>
      <c r="R272" s="225"/>
      <c r="S272" s="225"/>
      <c r="T272" s="226"/>
      <c r="U272" s="225">
        <f>SUM(U273:U299)</f>
        <v>25.58</v>
      </c>
      <c r="AE272" t="s">
        <v>114</v>
      </c>
    </row>
    <row r="273" spans="1:60" outlineLevel="1" x14ac:dyDescent="0.2">
      <c r="A273" s="212">
        <v>183</v>
      </c>
      <c r="B273" s="218" t="s">
        <v>540</v>
      </c>
      <c r="C273" s="263" t="s">
        <v>541</v>
      </c>
      <c r="D273" s="220" t="s">
        <v>181</v>
      </c>
      <c r="E273" s="227">
        <v>1</v>
      </c>
      <c r="F273" s="230"/>
      <c r="G273" s="231">
        <f>ROUND(E273*F273,2)</f>
        <v>0</v>
      </c>
      <c r="H273" s="230"/>
      <c r="I273" s="231">
        <f>ROUND(E273*H273,2)</f>
        <v>0</v>
      </c>
      <c r="J273" s="230"/>
      <c r="K273" s="231">
        <f>ROUND(E273*J273,2)</f>
        <v>0</v>
      </c>
      <c r="L273" s="231">
        <v>21</v>
      </c>
      <c r="M273" s="231">
        <f>G273*(1+L273/100)</f>
        <v>0</v>
      </c>
      <c r="N273" s="221">
        <v>6.0000000000000001E-3</v>
      </c>
      <c r="O273" s="221">
        <f>ROUND(E273*N273,5)</f>
        <v>6.0000000000000001E-3</v>
      </c>
      <c r="P273" s="221">
        <v>0</v>
      </c>
      <c r="Q273" s="221">
        <f>ROUND(E273*P273,5)</f>
        <v>0</v>
      </c>
      <c r="R273" s="221"/>
      <c r="S273" s="221"/>
      <c r="T273" s="222">
        <v>0</v>
      </c>
      <c r="U273" s="221">
        <f>ROUND(E273*T273,2)</f>
        <v>0</v>
      </c>
      <c r="V273" s="211"/>
      <c r="W273" s="211"/>
      <c r="X273" s="211"/>
      <c r="Y273" s="211"/>
      <c r="Z273" s="211"/>
      <c r="AA273" s="211"/>
      <c r="AB273" s="211"/>
      <c r="AC273" s="211"/>
      <c r="AD273" s="211"/>
      <c r="AE273" s="211" t="s">
        <v>118</v>
      </c>
      <c r="AF273" s="211"/>
      <c r="AG273" s="211"/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12">
        <v>184</v>
      </c>
      <c r="B274" s="218" t="s">
        <v>542</v>
      </c>
      <c r="C274" s="263" t="s">
        <v>543</v>
      </c>
      <c r="D274" s="220" t="s">
        <v>428</v>
      </c>
      <c r="E274" s="227">
        <v>1</v>
      </c>
      <c r="F274" s="230"/>
      <c r="G274" s="231">
        <f>ROUND(E274*F274,2)</f>
        <v>0</v>
      </c>
      <c r="H274" s="230"/>
      <c r="I274" s="231">
        <f>ROUND(E274*H274,2)</f>
        <v>0</v>
      </c>
      <c r="J274" s="230"/>
      <c r="K274" s="231">
        <f>ROUND(E274*J274,2)</f>
        <v>0</v>
      </c>
      <c r="L274" s="231">
        <v>21</v>
      </c>
      <c r="M274" s="231">
        <f>G274*(1+L274/100)</f>
        <v>0</v>
      </c>
      <c r="N274" s="221">
        <v>0</v>
      </c>
      <c r="O274" s="221">
        <f>ROUND(E274*N274,5)</f>
        <v>0</v>
      </c>
      <c r="P274" s="221">
        <v>0</v>
      </c>
      <c r="Q274" s="221">
        <f>ROUND(E274*P274,5)</f>
        <v>0</v>
      </c>
      <c r="R274" s="221"/>
      <c r="S274" s="221"/>
      <c r="T274" s="222">
        <v>0.28100000000000003</v>
      </c>
      <c r="U274" s="221">
        <f>ROUND(E274*T274,2)</f>
        <v>0.28000000000000003</v>
      </c>
      <c r="V274" s="211"/>
      <c r="W274" s="211"/>
      <c r="X274" s="211"/>
      <c r="Y274" s="211"/>
      <c r="Z274" s="211"/>
      <c r="AA274" s="211"/>
      <c r="AB274" s="211"/>
      <c r="AC274" s="211"/>
      <c r="AD274" s="211"/>
      <c r="AE274" s="211" t="s">
        <v>118</v>
      </c>
      <c r="AF274" s="211"/>
      <c r="AG274" s="211"/>
      <c r="AH274" s="211"/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ht="22.5" outlineLevel="1" x14ac:dyDescent="0.2">
      <c r="A275" s="212">
        <v>185</v>
      </c>
      <c r="B275" s="218" t="s">
        <v>544</v>
      </c>
      <c r="C275" s="263" t="s">
        <v>545</v>
      </c>
      <c r="D275" s="220" t="s">
        <v>428</v>
      </c>
      <c r="E275" s="227">
        <v>1</v>
      </c>
      <c r="F275" s="230"/>
      <c r="G275" s="231">
        <f>ROUND(E275*F275,2)</f>
        <v>0</v>
      </c>
      <c r="H275" s="230"/>
      <c r="I275" s="231">
        <f>ROUND(E275*H275,2)</f>
        <v>0</v>
      </c>
      <c r="J275" s="230"/>
      <c r="K275" s="231">
        <f>ROUND(E275*J275,2)</f>
        <v>0</v>
      </c>
      <c r="L275" s="231">
        <v>21</v>
      </c>
      <c r="M275" s="231">
        <f>G275*(1+L275/100)</f>
        <v>0</v>
      </c>
      <c r="N275" s="221">
        <v>7.6999999999999999E-2</v>
      </c>
      <c r="O275" s="221">
        <f>ROUND(E275*N275,5)</f>
        <v>7.6999999999999999E-2</v>
      </c>
      <c r="P275" s="221">
        <v>0</v>
      </c>
      <c r="Q275" s="221">
        <f>ROUND(E275*P275,5)</f>
        <v>0</v>
      </c>
      <c r="R275" s="221"/>
      <c r="S275" s="221"/>
      <c r="T275" s="222">
        <v>0</v>
      </c>
      <c r="U275" s="221">
        <f>ROUND(E275*T275,2)</f>
        <v>0</v>
      </c>
      <c r="V275" s="211"/>
      <c r="W275" s="211"/>
      <c r="X275" s="211"/>
      <c r="Y275" s="211"/>
      <c r="Z275" s="211"/>
      <c r="AA275" s="211"/>
      <c r="AB275" s="211"/>
      <c r="AC275" s="211"/>
      <c r="AD275" s="211"/>
      <c r="AE275" s="211" t="s">
        <v>118</v>
      </c>
      <c r="AF275" s="211"/>
      <c r="AG275" s="211"/>
      <c r="AH275" s="211"/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 x14ac:dyDescent="0.2">
      <c r="A276" s="212">
        <v>186</v>
      </c>
      <c r="B276" s="218" t="s">
        <v>546</v>
      </c>
      <c r="C276" s="263" t="s">
        <v>547</v>
      </c>
      <c r="D276" s="220" t="s">
        <v>428</v>
      </c>
      <c r="E276" s="227">
        <v>1</v>
      </c>
      <c r="F276" s="230"/>
      <c r="G276" s="231">
        <f>ROUND(E276*F276,2)</f>
        <v>0</v>
      </c>
      <c r="H276" s="230"/>
      <c r="I276" s="231">
        <f>ROUND(E276*H276,2)</f>
        <v>0</v>
      </c>
      <c r="J276" s="230"/>
      <c r="K276" s="231">
        <f>ROUND(E276*J276,2)</f>
        <v>0</v>
      </c>
      <c r="L276" s="231">
        <v>21</v>
      </c>
      <c r="M276" s="231">
        <f>G276*(1+L276/100)</f>
        <v>0</v>
      </c>
      <c r="N276" s="221">
        <v>5.1900000000000002E-3</v>
      </c>
      <c r="O276" s="221">
        <f>ROUND(E276*N276,5)</f>
        <v>5.1900000000000002E-3</v>
      </c>
      <c r="P276" s="221">
        <v>0</v>
      </c>
      <c r="Q276" s="221">
        <f>ROUND(E276*P276,5)</f>
        <v>0</v>
      </c>
      <c r="R276" s="221"/>
      <c r="S276" s="221"/>
      <c r="T276" s="222">
        <v>3.6779999999999999</v>
      </c>
      <c r="U276" s="221">
        <f>ROUND(E276*T276,2)</f>
        <v>3.68</v>
      </c>
      <c r="V276" s="211"/>
      <c r="W276" s="211"/>
      <c r="X276" s="211"/>
      <c r="Y276" s="211"/>
      <c r="Z276" s="211"/>
      <c r="AA276" s="211"/>
      <c r="AB276" s="211"/>
      <c r="AC276" s="211"/>
      <c r="AD276" s="211"/>
      <c r="AE276" s="211" t="s">
        <v>118</v>
      </c>
      <c r="AF276" s="211"/>
      <c r="AG276" s="211"/>
      <c r="AH276" s="211"/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">
      <c r="A277" s="212">
        <v>187</v>
      </c>
      <c r="B277" s="218" t="s">
        <v>548</v>
      </c>
      <c r="C277" s="263" t="s">
        <v>549</v>
      </c>
      <c r="D277" s="220" t="s">
        <v>181</v>
      </c>
      <c r="E277" s="227">
        <v>1</v>
      </c>
      <c r="F277" s="230"/>
      <c r="G277" s="231">
        <f>ROUND(E277*F277,2)</f>
        <v>0</v>
      </c>
      <c r="H277" s="230"/>
      <c r="I277" s="231">
        <f>ROUND(E277*H277,2)</f>
        <v>0</v>
      </c>
      <c r="J277" s="230"/>
      <c r="K277" s="231">
        <f>ROUND(E277*J277,2)</f>
        <v>0</v>
      </c>
      <c r="L277" s="231">
        <v>21</v>
      </c>
      <c r="M277" s="231">
        <f>G277*(1+L277/100)</f>
        <v>0</v>
      </c>
      <c r="N277" s="221">
        <v>2.4E-2</v>
      </c>
      <c r="O277" s="221">
        <f>ROUND(E277*N277,5)</f>
        <v>2.4E-2</v>
      </c>
      <c r="P277" s="221">
        <v>0</v>
      </c>
      <c r="Q277" s="221">
        <f>ROUND(E277*P277,5)</f>
        <v>0</v>
      </c>
      <c r="R277" s="221"/>
      <c r="S277" s="221"/>
      <c r="T277" s="222">
        <v>0</v>
      </c>
      <c r="U277" s="221">
        <f>ROUND(E277*T277,2)</f>
        <v>0</v>
      </c>
      <c r="V277" s="211"/>
      <c r="W277" s="211"/>
      <c r="X277" s="211"/>
      <c r="Y277" s="211"/>
      <c r="Z277" s="211"/>
      <c r="AA277" s="211"/>
      <c r="AB277" s="211"/>
      <c r="AC277" s="211"/>
      <c r="AD277" s="211"/>
      <c r="AE277" s="211" t="s">
        <v>118</v>
      </c>
      <c r="AF277" s="211"/>
      <c r="AG277" s="211"/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12">
        <v>188</v>
      </c>
      <c r="B278" s="218" t="s">
        <v>550</v>
      </c>
      <c r="C278" s="263" t="s">
        <v>551</v>
      </c>
      <c r="D278" s="220" t="s">
        <v>428</v>
      </c>
      <c r="E278" s="227">
        <v>1</v>
      </c>
      <c r="F278" s="230"/>
      <c r="G278" s="231">
        <f>ROUND(E278*F278,2)</f>
        <v>0</v>
      </c>
      <c r="H278" s="230"/>
      <c r="I278" s="231">
        <f>ROUND(E278*H278,2)</f>
        <v>0</v>
      </c>
      <c r="J278" s="230"/>
      <c r="K278" s="231">
        <f>ROUND(E278*J278,2)</f>
        <v>0</v>
      </c>
      <c r="L278" s="231">
        <v>21</v>
      </c>
      <c r="M278" s="231">
        <f>G278*(1+L278/100)</f>
        <v>0</v>
      </c>
      <c r="N278" s="221">
        <v>4.7600000000000003E-3</v>
      </c>
      <c r="O278" s="221">
        <f>ROUND(E278*N278,5)</f>
        <v>4.7600000000000003E-3</v>
      </c>
      <c r="P278" s="221">
        <v>0</v>
      </c>
      <c r="Q278" s="221">
        <f>ROUND(E278*P278,5)</f>
        <v>0</v>
      </c>
      <c r="R278" s="221"/>
      <c r="S278" s="221"/>
      <c r="T278" s="222">
        <v>0.83099999999999996</v>
      </c>
      <c r="U278" s="221">
        <f>ROUND(E278*T278,2)</f>
        <v>0.83</v>
      </c>
      <c r="V278" s="211"/>
      <c r="W278" s="211"/>
      <c r="X278" s="211"/>
      <c r="Y278" s="211"/>
      <c r="Z278" s="211"/>
      <c r="AA278" s="211"/>
      <c r="AB278" s="211"/>
      <c r="AC278" s="211"/>
      <c r="AD278" s="211"/>
      <c r="AE278" s="211" t="s">
        <v>118</v>
      </c>
      <c r="AF278" s="211"/>
      <c r="AG278" s="211"/>
      <c r="AH278" s="211"/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">
      <c r="A279" s="212">
        <v>189</v>
      </c>
      <c r="B279" s="218" t="s">
        <v>552</v>
      </c>
      <c r="C279" s="263" t="s">
        <v>553</v>
      </c>
      <c r="D279" s="220" t="s">
        <v>181</v>
      </c>
      <c r="E279" s="227">
        <v>1</v>
      </c>
      <c r="F279" s="230"/>
      <c r="G279" s="231">
        <f>ROUND(E279*F279,2)</f>
        <v>0</v>
      </c>
      <c r="H279" s="230"/>
      <c r="I279" s="231">
        <f>ROUND(E279*H279,2)</f>
        <v>0</v>
      </c>
      <c r="J279" s="230"/>
      <c r="K279" s="231">
        <f>ROUND(E279*J279,2)</f>
        <v>0</v>
      </c>
      <c r="L279" s="231">
        <v>21</v>
      </c>
      <c r="M279" s="231">
        <f>G279*(1+L279/100)</f>
        <v>0</v>
      </c>
      <c r="N279" s="221">
        <v>3.6999999999999998E-2</v>
      </c>
      <c r="O279" s="221">
        <f>ROUND(E279*N279,5)</f>
        <v>3.6999999999999998E-2</v>
      </c>
      <c r="P279" s="221">
        <v>0</v>
      </c>
      <c r="Q279" s="221">
        <f>ROUND(E279*P279,5)</f>
        <v>0</v>
      </c>
      <c r="R279" s="221"/>
      <c r="S279" s="221"/>
      <c r="T279" s="222">
        <v>0</v>
      </c>
      <c r="U279" s="221">
        <f>ROUND(E279*T279,2)</f>
        <v>0</v>
      </c>
      <c r="V279" s="211"/>
      <c r="W279" s="211"/>
      <c r="X279" s="211"/>
      <c r="Y279" s="211"/>
      <c r="Z279" s="211"/>
      <c r="AA279" s="211"/>
      <c r="AB279" s="211"/>
      <c r="AC279" s="211"/>
      <c r="AD279" s="211"/>
      <c r="AE279" s="211" t="s">
        <v>118</v>
      </c>
      <c r="AF279" s="211"/>
      <c r="AG279" s="211"/>
      <c r="AH279" s="211"/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 x14ac:dyDescent="0.2">
      <c r="A280" s="212">
        <v>190</v>
      </c>
      <c r="B280" s="218" t="s">
        <v>554</v>
      </c>
      <c r="C280" s="263" t="s">
        <v>555</v>
      </c>
      <c r="D280" s="220" t="s">
        <v>428</v>
      </c>
      <c r="E280" s="227">
        <v>1</v>
      </c>
      <c r="F280" s="230"/>
      <c r="G280" s="231">
        <f>ROUND(E280*F280,2)</f>
        <v>0</v>
      </c>
      <c r="H280" s="230"/>
      <c r="I280" s="231">
        <f>ROUND(E280*H280,2)</f>
        <v>0</v>
      </c>
      <c r="J280" s="230"/>
      <c r="K280" s="231">
        <f>ROUND(E280*J280,2)</f>
        <v>0</v>
      </c>
      <c r="L280" s="231">
        <v>21</v>
      </c>
      <c r="M280" s="231">
        <f>G280*(1+L280/100)</f>
        <v>0</v>
      </c>
      <c r="N280" s="221">
        <v>4.7600000000000003E-3</v>
      </c>
      <c r="O280" s="221">
        <f>ROUND(E280*N280,5)</f>
        <v>4.7600000000000003E-3</v>
      </c>
      <c r="P280" s="221">
        <v>0</v>
      </c>
      <c r="Q280" s="221">
        <f>ROUND(E280*P280,5)</f>
        <v>0</v>
      </c>
      <c r="R280" s="221"/>
      <c r="S280" s="221"/>
      <c r="T280" s="222">
        <v>1.7470000000000001</v>
      </c>
      <c r="U280" s="221">
        <f>ROUND(E280*T280,2)</f>
        <v>1.75</v>
      </c>
      <c r="V280" s="211"/>
      <c r="W280" s="211"/>
      <c r="X280" s="211"/>
      <c r="Y280" s="211"/>
      <c r="Z280" s="211"/>
      <c r="AA280" s="211"/>
      <c r="AB280" s="211"/>
      <c r="AC280" s="211"/>
      <c r="AD280" s="211"/>
      <c r="AE280" s="211" t="s">
        <v>118</v>
      </c>
      <c r="AF280" s="211"/>
      <c r="AG280" s="211"/>
      <c r="AH280" s="211"/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ht="22.5" outlineLevel="1" x14ac:dyDescent="0.2">
      <c r="A281" s="212">
        <v>191</v>
      </c>
      <c r="B281" s="218" t="s">
        <v>556</v>
      </c>
      <c r="C281" s="263" t="s">
        <v>557</v>
      </c>
      <c r="D281" s="220" t="s">
        <v>428</v>
      </c>
      <c r="E281" s="227">
        <v>1</v>
      </c>
      <c r="F281" s="230"/>
      <c r="G281" s="231">
        <f>ROUND(E281*F281,2)</f>
        <v>0</v>
      </c>
      <c r="H281" s="230"/>
      <c r="I281" s="231">
        <f>ROUND(E281*H281,2)</f>
        <v>0</v>
      </c>
      <c r="J281" s="230"/>
      <c r="K281" s="231">
        <f>ROUND(E281*J281,2)</f>
        <v>0</v>
      </c>
      <c r="L281" s="231">
        <v>21</v>
      </c>
      <c r="M281" s="231">
        <f>G281*(1+L281/100)</f>
        <v>0</v>
      </c>
      <c r="N281" s="221">
        <v>9.4E-2</v>
      </c>
      <c r="O281" s="221">
        <f>ROUND(E281*N281,5)</f>
        <v>9.4E-2</v>
      </c>
      <c r="P281" s="221">
        <v>0</v>
      </c>
      <c r="Q281" s="221">
        <f>ROUND(E281*P281,5)</f>
        <v>0</v>
      </c>
      <c r="R281" s="221"/>
      <c r="S281" s="221"/>
      <c r="T281" s="222">
        <v>0</v>
      </c>
      <c r="U281" s="221">
        <f>ROUND(E281*T281,2)</f>
        <v>0</v>
      </c>
      <c r="V281" s="211"/>
      <c r="W281" s="211"/>
      <c r="X281" s="211"/>
      <c r="Y281" s="211"/>
      <c r="Z281" s="211"/>
      <c r="AA281" s="211"/>
      <c r="AB281" s="211"/>
      <c r="AC281" s="211"/>
      <c r="AD281" s="211"/>
      <c r="AE281" s="211" t="s">
        <v>118</v>
      </c>
      <c r="AF281" s="211"/>
      <c r="AG281" s="211"/>
      <c r="AH281" s="211"/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">
      <c r="A282" s="212">
        <v>192</v>
      </c>
      <c r="B282" s="218" t="s">
        <v>558</v>
      </c>
      <c r="C282" s="263" t="s">
        <v>559</v>
      </c>
      <c r="D282" s="220" t="s">
        <v>428</v>
      </c>
      <c r="E282" s="227">
        <v>1</v>
      </c>
      <c r="F282" s="230"/>
      <c r="G282" s="231">
        <f>ROUND(E282*F282,2)</f>
        <v>0</v>
      </c>
      <c r="H282" s="230"/>
      <c r="I282" s="231">
        <f>ROUND(E282*H282,2)</f>
        <v>0</v>
      </c>
      <c r="J282" s="230"/>
      <c r="K282" s="231">
        <f>ROUND(E282*J282,2)</f>
        <v>0</v>
      </c>
      <c r="L282" s="231">
        <v>21</v>
      </c>
      <c r="M282" s="231">
        <f>G282*(1+L282/100)</f>
        <v>0</v>
      </c>
      <c r="N282" s="221">
        <v>1.34E-2</v>
      </c>
      <c r="O282" s="221">
        <f>ROUND(E282*N282,5)</f>
        <v>1.34E-2</v>
      </c>
      <c r="P282" s="221">
        <v>0</v>
      </c>
      <c r="Q282" s="221">
        <f>ROUND(E282*P282,5)</f>
        <v>0</v>
      </c>
      <c r="R282" s="221"/>
      <c r="S282" s="221"/>
      <c r="T282" s="222">
        <v>8.2330000000000005</v>
      </c>
      <c r="U282" s="221">
        <f>ROUND(E282*T282,2)</f>
        <v>8.23</v>
      </c>
      <c r="V282" s="211"/>
      <c r="W282" s="211"/>
      <c r="X282" s="211"/>
      <c r="Y282" s="211"/>
      <c r="Z282" s="211"/>
      <c r="AA282" s="211"/>
      <c r="AB282" s="211"/>
      <c r="AC282" s="211"/>
      <c r="AD282" s="211"/>
      <c r="AE282" s="211" t="s">
        <v>118</v>
      </c>
      <c r="AF282" s="211"/>
      <c r="AG282" s="211"/>
      <c r="AH282" s="211"/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12">
        <v>193</v>
      </c>
      <c r="B283" s="218" t="s">
        <v>560</v>
      </c>
      <c r="C283" s="263" t="s">
        <v>561</v>
      </c>
      <c r="D283" s="220" t="s">
        <v>428</v>
      </c>
      <c r="E283" s="227">
        <v>1</v>
      </c>
      <c r="F283" s="230"/>
      <c r="G283" s="231">
        <f>ROUND(E283*F283,2)</f>
        <v>0</v>
      </c>
      <c r="H283" s="230"/>
      <c r="I283" s="231">
        <f>ROUND(E283*H283,2)</f>
        <v>0</v>
      </c>
      <c r="J283" s="230"/>
      <c r="K283" s="231">
        <f>ROUND(E283*J283,2)</f>
        <v>0</v>
      </c>
      <c r="L283" s="231">
        <v>21</v>
      </c>
      <c r="M283" s="231">
        <f>G283*(1+L283/100)</f>
        <v>0</v>
      </c>
      <c r="N283" s="221">
        <v>0</v>
      </c>
      <c r="O283" s="221">
        <f>ROUND(E283*N283,5)</f>
        <v>0</v>
      </c>
      <c r="P283" s="221">
        <v>0</v>
      </c>
      <c r="Q283" s="221">
        <f>ROUND(E283*P283,5)</f>
        <v>0</v>
      </c>
      <c r="R283" s="221"/>
      <c r="S283" s="221"/>
      <c r="T283" s="222">
        <v>0</v>
      </c>
      <c r="U283" s="221">
        <f>ROUND(E283*T283,2)</f>
        <v>0</v>
      </c>
      <c r="V283" s="211"/>
      <c r="W283" s="211"/>
      <c r="X283" s="211"/>
      <c r="Y283" s="211"/>
      <c r="Z283" s="211"/>
      <c r="AA283" s="211"/>
      <c r="AB283" s="211"/>
      <c r="AC283" s="211"/>
      <c r="AD283" s="211"/>
      <c r="AE283" s="211" t="s">
        <v>118</v>
      </c>
      <c r="AF283" s="211"/>
      <c r="AG283" s="211"/>
      <c r="AH283" s="211"/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ht="22.5" outlineLevel="1" x14ac:dyDescent="0.2">
      <c r="A284" s="212">
        <v>194</v>
      </c>
      <c r="B284" s="218" t="s">
        <v>562</v>
      </c>
      <c r="C284" s="263" t="s">
        <v>563</v>
      </c>
      <c r="D284" s="220" t="s">
        <v>428</v>
      </c>
      <c r="E284" s="227">
        <v>1</v>
      </c>
      <c r="F284" s="230"/>
      <c r="G284" s="231">
        <f>ROUND(E284*F284,2)</f>
        <v>0</v>
      </c>
      <c r="H284" s="230"/>
      <c r="I284" s="231">
        <f>ROUND(E284*H284,2)</f>
        <v>0</v>
      </c>
      <c r="J284" s="230"/>
      <c r="K284" s="231">
        <f>ROUND(E284*J284,2)</f>
        <v>0</v>
      </c>
      <c r="L284" s="231">
        <v>21</v>
      </c>
      <c r="M284" s="231">
        <f>G284*(1+L284/100)</f>
        <v>0</v>
      </c>
      <c r="N284" s="221">
        <v>0.2</v>
      </c>
      <c r="O284" s="221">
        <f>ROUND(E284*N284,5)</f>
        <v>0.2</v>
      </c>
      <c r="P284" s="221">
        <v>0</v>
      </c>
      <c r="Q284" s="221">
        <f>ROUND(E284*P284,5)</f>
        <v>0</v>
      </c>
      <c r="R284" s="221"/>
      <c r="S284" s="221"/>
      <c r="T284" s="222">
        <v>0</v>
      </c>
      <c r="U284" s="221">
        <f>ROUND(E284*T284,2)</f>
        <v>0</v>
      </c>
      <c r="V284" s="211"/>
      <c r="W284" s="211"/>
      <c r="X284" s="211"/>
      <c r="Y284" s="211"/>
      <c r="Z284" s="211"/>
      <c r="AA284" s="211"/>
      <c r="AB284" s="211"/>
      <c r="AC284" s="211"/>
      <c r="AD284" s="211"/>
      <c r="AE284" s="211" t="s">
        <v>118</v>
      </c>
      <c r="AF284" s="211"/>
      <c r="AG284" s="211"/>
      <c r="AH284" s="211"/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1" x14ac:dyDescent="0.2">
      <c r="A285" s="212">
        <v>195</v>
      </c>
      <c r="B285" s="218" t="s">
        <v>564</v>
      </c>
      <c r="C285" s="263" t="s">
        <v>565</v>
      </c>
      <c r="D285" s="220" t="s">
        <v>428</v>
      </c>
      <c r="E285" s="227">
        <v>1</v>
      </c>
      <c r="F285" s="230"/>
      <c r="G285" s="231">
        <f>ROUND(E285*F285,2)</f>
        <v>0</v>
      </c>
      <c r="H285" s="230"/>
      <c r="I285" s="231">
        <f>ROUND(E285*H285,2)</f>
        <v>0</v>
      </c>
      <c r="J285" s="230"/>
      <c r="K285" s="231">
        <f>ROUND(E285*J285,2)</f>
        <v>0</v>
      </c>
      <c r="L285" s="231">
        <v>21</v>
      </c>
      <c r="M285" s="231">
        <f>G285*(1+L285/100)</f>
        <v>0</v>
      </c>
      <c r="N285" s="221">
        <v>4.727E-2</v>
      </c>
      <c r="O285" s="221">
        <f>ROUND(E285*N285,5)</f>
        <v>4.727E-2</v>
      </c>
      <c r="P285" s="221">
        <v>0</v>
      </c>
      <c r="Q285" s="221">
        <f>ROUND(E285*P285,5)</f>
        <v>0</v>
      </c>
      <c r="R285" s="221"/>
      <c r="S285" s="221"/>
      <c r="T285" s="222">
        <v>1.8420000000000001</v>
      </c>
      <c r="U285" s="221">
        <f>ROUND(E285*T285,2)</f>
        <v>1.84</v>
      </c>
      <c r="V285" s="211"/>
      <c r="W285" s="211"/>
      <c r="X285" s="211"/>
      <c r="Y285" s="211"/>
      <c r="Z285" s="211"/>
      <c r="AA285" s="211"/>
      <c r="AB285" s="211"/>
      <c r="AC285" s="211"/>
      <c r="AD285" s="211"/>
      <c r="AE285" s="211" t="s">
        <v>118</v>
      </c>
      <c r="AF285" s="211"/>
      <c r="AG285" s="211"/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">
      <c r="A286" s="212">
        <v>196</v>
      </c>
      <c r="B286" s="218" t="s">
        <v>560</v>
      </c>
      <c r="C286" s="263" t="s">
        <v>566</v>
      </c>
      <c r="D286" s="220" t="s">
        <v>428</v>
      </c>
      <c r="E286" s="227">
        <v>1</v>
      </c>
      <c r="F286" s="230"/>
      <c r="G286" s="231">
        <f>ROUND(E286*F286,2)</f>
        <v>0</v>
      </c>
      <c r="H286" s="230"/>
      <c r="I286" s="231">
        <f>ROUND(E286*H286,2)</f>
        <v>0</v>
      </c>
      <c r="J286" s="230"/>
      <c r="K286" s="231">
        <f>ROUND(E286*J286,2)</f>
        <v>0</v>
      </c>
      <c r="L286" s="231">
        <v>21</v>
      </c>
      <c r="M286" s="231">
        <f>G286*(1+L286/100)</f>
        <v>0</v>
      </c>
      <c r="N286" s="221">
        <v>0</v>
      </c>
      <c r="O286" s="221">
        <f>ROUND(E286*N286,5)</f>
        <v>0</v>
      </c>
      <c r="P286" s="221">
        <v>0</v>
      </c>
      <c r="Q286" s="221">
        <f>ROUND(E286*P286,5)</f>
        <v>0</v>
      </c>
      <c r="R286" s="221"/>
      <c r="S286" s="221"/>
      <c r="T286" s="222">
        <v>0</v>
      </c>
      <c r="U286" s="221">
        <f>ROUND(E286*T286,2)</f>
        <v>0</v>
      </c>
      <c r="V286" s="211"/>
      <c r="W286" s="211"/>
      <c r="X286" s="211"/>
      <c r="Y286" s="211"/>
      <c r="Z286" s="211"/>
      <c r="AA286" s="211"/>
      <c r="AB286" s="211"/>
      <c r="AC286" s="211"/>
      <c r="AD286" s="211"/>
      <c r="AE286" s="211" t="s">
        <v>118</v>
      </c>
      <c r="AF286" s="211"/>
      <c r="AG286" s="211"/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ht="22.5" outlineLevel="1" x14ac:dyDescent="0.2">
      <c r="A287" s="212">
        <v>197</v>
      </c>
      <c r="B287" s="218" t="s">
        <v>567</v>
      </c>
      <c r="C287" s="263" t="s">
        <v>568</v>
      </c>
      <c r="D287" s="220" t="s">
        <v>428</v>
      </c>
      <c r="E287" s="227">
        <v>1</v>
      </c>
      <c r="F287" s="230"/>
      <c r="G287" s="231">
        <f>ROUND(E287*F287,2)</f>
        <v>0</v>
      </c>
      <c r="H287" s="230"/>
      <c r="I287" s="231">
        <f>ROUND(E287*H287,2)</f>
        <v>0</v>
      </c>
      <c r="J287" s="230"/>
      <c r="K287" s="231">
        <f>ROUND(E287*J287,2)</f>
        <v>0</v>
      </c>
      <c r="L287" s="231">
        <v>21</v>
      </c>
      <c r="M287" s="231">
        <f>G287*(1+L287/100)</f>
        <v>0</v>
      </c>
      <c r="N287" s="221">
        <v>0.02</v>
      </c>
      <c r="O287" s="221">
        <f>ROUND(E287*N287,5)</f>
        <v>0.02</v>
      </c>
      <c r="P287" s="221">
        <v>0</v>
      </c>
      <c r="Q287" s="221">
        <f>ROUND(E287*P287,5)</f>
        <v>0</v>
      </c>
      <c r="R287" s="221"/>
      <c r="S287" s="221"/>
      <c r="T287" s="222">
        <v>0</v>
      </c>
      <c r="U287" s="221">
        <f>ROUND(E287*T287,2)</f>
        <v>0</v>
      </c>
      <c r="V287" s="211"/>
      <c r="W287" s="211"/>
      <c r="X287" s="211"/>
      <c r="Y287" s="211"/>
      <c r="Z287" s="211"/>
      <c r="AA287" s="211"/>
      <c r="AB287" s="211"/>
      <c r="AC287" s="211"/>
      <c r="AD287" s="211"/>
      <c r="AE287" s="211" t="s">
        <v>118</v>
      </c>
      <c r="AF287" s="211"/>
      <c r="AG287" s="211"/>
      <c r="AH287" s="211"/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">
      <c r="A288" s="212">
        <v>198</v>
      </c>
      <c r="B288" s="218" t="s">
        <v>569</v>
      </c>
      <c r="C288" s="263" t="s">
        <v>570</v>
      </c>
      <c r="D288" s="220" t="s">
        <v>151</v>
      </c>
      <c r="E288" s="227">
        <v>4</v>
      </c>
      <c r="F288" s="230"/>
      <c r="G288" s="231">
        <f>ROUND(E288*F288,2)</f>
        <v>0</v>
      </c>
      <c r="H288" s="230"/>
      <c r="I288" s="231">
        <f>ROUND(E288*H288,2)</f>
        <v>0</v>
      </c>
      <c r="J288" s="230"/>
      <c r="K288" s="231">
        <f>ROUND(E288*J288,2)</f>
        <v>0</v>
      </c>
      <c r="L288" s="231">
        <v>21</v>
      </c>
      <c r="M288" s="231">
        <f>G288*(1+L288/100)</f>
        <v>0</v>
      </c>
      <c r="N288" s="221">
        <v>0</v>
      </c>
      <c r="O288" s="221">
        <f>ROUND(E288*N288,5)</f>
        <v>0</v>
      </c>
      <c r="P288" s="221">
        <v>0</v>
      </c>
      <c r="Q288" s="221">
        <f>ROUND(E288*P288,5)</f>
        <v>0</v>
      </c>
      <c r="R288" s="221"/>
      <c r="S288" s="221"/>
      <c r="T288" s="222">
        <v>0</v>
      </c>
      <c r="U288" s="221">
        <f>ROUND(E288*T288,2)</f>
        <v>0</v>
      </c>
      <c r="V288" s="211"/>
      <c r="W288" s="211"/>
      <c r="X288" s="211"/>
      <c r="Y288" s="211"/>
      <c r="Z288" s="211"/>
      <c r="AA288" s="211"/>
      <c r="AB288" s="211"/>
      <c r="AC288" s="211"/>
      <c r="AD288" s="211"/>
      <c r="AE288" s="211" t="s">
        <v>118</v>
      </c>
      <c r="AF288" s="211"/>
      <c r="AG288" s="211"/>
      <c r="AH288" s="211"/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">
      <c r="A289" s="212">
        <v>199</v>
      </c>
      <c r="B289" s="218" t="s">
        <v>571</v>
      </c>
      <c r="C289" s="263" t="s">
        <v>572</v>
      </c>
      <c r="D289" s="220" t="s">
        <v>151</v>
      </c>
      <c r="E289" s="227">
        <v>30.45</v>
      </c>
      <c r="F289" s="230"/>
      <c r="G289" s="231">
        <f>ROUND(E289*F289,2)</f>
        <v>0</v>
      </c>
      <c r="H289" s="230"/>
      <c r="I289" s="231">
        <f>ROUND(E289*H289,2)</f>
        <v>0</v>
      </c>
      <c r="J289" s="230"/>
      <c r="K289" s="231">
        <f>ROUND(E289*J289,2)</f>
        <v>0</v>
      </c>
      <c r="L289" s="231">
        <v>21</v>
      </c>
      <c r="M289" s="231">
        <f>G289*(1+L289/100)</f>
        <v>0</v>
      </c>
      <c r="N289" s="221">
        <v>0</v>
      </c>
      <c r="O289" s="221">
        <f>ROUND(E289*N289,5)</f>
        <v>0</v>
      </c>
      <c r="P289" s="221">
        <v>0</v>
      </c>
      <c r="Q289" s="221">
        <f>ROUND(E289*P289,5)</f>
        <v>0</v>
      </c>
      <c r="R289" s="221"/>
      <c r="S289" s="221"/>
      <c r="T289" s="222">
        <v>0.11600000000000001</v>
      </c>
      <c r="U289" s="221">
        <f>ROUND(E289*T289,2)</f>
        <v>3.53</v>
      </c>
      <c r="V289" s="211"/>
      <c r="W289" s="211"/>
      <c r="X289" s="211"/>
      <c r="Y289" s="211"/>
      <c r="Z289" s="211"/>
      <c r="AA289" s="211"/>
      <c r="AB289" s="211"/>
      <c r="AC289" s="211"/>
      <c r="AD289" s="211"/>
      <c r="AE289" s="211" t="s">
        <v>118</v>
      </c>
      <c r="AF289" s="211"/>
      <c r="AG289" s="211"/>
      <c r="AH289" s="211"/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 x14ac:dyDescent="0.2">
      <c r="A290" s="212"/>
      <c r="B290" s="218"/>
      <c r="C290" s="264" t="s">
        <v>573</v>
      </c>
      <c r="D290" s="223"/>
      <c r="E290" s="228">
        <v>30.45</v>
      </c>
      <c r="F290" s="231"/>
      <c r="G290" s="231"/>
      <c r="H290" s="231"/>
      <c r="I290" s="231"/>
      <c r="J290" s="231"/>
      <c r="K290" s="231"/>
      <c r="L290" s="231"/>
      <c r="M290" s="231"/>
      <c r="N290" s="221"/>
      <c r="O290" s="221"/>
      <c r="P290" s="221"/>
      <c r="Q290" s="221"/>
      <c r="R290" s="221"/>
      <c r="S290" s="221"/>
      <c r="T290" s="222"/>
      <c r="U290" s="221"/>
      <c r="V290" s="211"/>
      <c r="W290" s="211"/>
      <c r="X290" s="211"/>
      <c r="Y290" s="211"/>
      <c r="Z290" s="211"/>
      <c r="AA290" s="211"/>
      <c r="AB290" s="211"/>
      <c r="AC290" s="211"/>
      <c r="AD290" s="211"/>
      <c r="AE290" s="211" t="s">
        <v>120</v>
      </c>
      <c r="AF290" s="211">
        <v>0</v>
      </c>
      <c r="AG290" s="211"/>
      <c r="AH290" s="211"/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12">
        <v>200</v>
      </c>
      <c r="B291" s="218" t="s">
        <v>574</v>
      </c>
      <c r="C291" s="263" t="s">
        <v>575</v>
      </c>
      <c r="D291" s="220" t="s">
        <v>181</v>
      </c>
      <c r="E291" s="227">
        <v>1</v>
      </c>
      <c r="F291" s="230"/>
      <c r="G291" s="231">
        <f>ROUND(E291*F291,2)</f>
        <v>0</v>
      </c>
      <c r="H291" s="230"/>
      <c r="I291" s="231">
        <f>ROUND(E291*H291,2)</f>
        <v>0</v>
      </c>
      <c r="J291" s="230"/>
      <c r="K291" s="231">
        <f>ROUND(E291*J291,2)</f>
        <v>0</v>
      </c>
      <c r="L291" s="231">
        <v>21</v>
      </c>
      <c r="M291" s="231">
        <f>G291*(1+L291/100)</f>
        <v>0</v>
      </c>
      <c r="N291" s="221">
        <v>3.0000000000000001E-5</v>
      </c>
      <c r="O291" s="221">
        <f>ROUND(E291*N291,5)</f>
        <v>3.0000000000000001E-5</v>
      </c>
      <c r="P291" s="221">
        <v>0</v>
      </c>
      <c r="Q291" s="221">
        <f>ROUND(E291*P291,5)</f>
        <v>0</v>
      </c>
      <c r="R291" s="221"/>
      <c r="S291" s="221"/>
      <c r="T291" s="222">
        <v>2.3570000000000002</v>
      </c>
      <c r="U291" s="221">
        <f>ROUND(E291*T291,2)</f>
        <v>2.36</v>
      </c>
      <c r="V291" s="211"/>
      <c r="W291" s="211"/>
      <c r="X291" s="211"/>
      <c r="Y291" s="211"/>
      <c r="Z291" s="211"/>
      <c r="AA291" s="211"/>
      <c r="AB291" s="211"/>
      <c r="AC291" s="211"/>
      <c r="AD291" s="211"/>
      <c r="AE291" s="211" t="s">
        <v>118</v>
      </c>
      <c r="AF291" s="211"/>
      <c r="AG291" s="211"/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ht="22.5" outlineLevel="1" x14ac:dyDescent="0.2">
      <c r="A292" s="212">
        <v>201</v>
      </c>
      <c r="B292" s="218" t="s">
        <v>576</v>
      </c>
      <c r="C292" s="263" t="s">
        <v>577</v>
      </c>
      <c r="D292" s="220" t="s">
        <v>181</v>
      </c>
      <c r="E292" s="227">
        <v>1</v>
      </c>
      <c r="F292" s="230"/>
      <c r="G292" s="231">
        <f>ROUND(E292*F292,2)</f>
        <v>0</v>
      </c>
      <c r="H292" s="230"/>
      <c r="I292" s="231">
        <f>ROUND(E292*H292,2)</f>
        <v>0</v>
      </c>
      <c r="J292" s="230"/>
      <c r="K292" s="231">
        <f>ROUND(E292*J292,2)</f>
        <v>0</v>
      </c>
      <c r="L292" s="231">
        <v>21</v>
      </c>
      <c r="M292" s="231">
        <f>G292*(1+L292/100)</f>
        <v>0</v>
      </c>
      <c r="N292" s="221">
        <v>0</v>
      </c>
      <c r="O292" s="221">
        <f>ROUND(E292*N292,5)</f>
        <v>0</v>
      </c>
      <c r="P292" s="221">
        <v>0</v>
      </c>
      <c r="Q292" s="221">
        <f>ROUND(E292*P292,5)</f>
        <v>0</v>
      </c>
      <c r="R292" s="221"/>
      <c r="S292" s="221"/>
      <c r="T292" s="222">
        <v>0</v>
      </c>
      <c r="U292" s="221">
        <f>ROUND(E292*T292,2)</f>
        <v>0</v>
      </c>
      <c r="V292" s="211"/>
      <c r="W292" s="211"/>
      <c r="X292" s="211"/>
      <c r="Y292" s="211"/>
      <c r="Z292" s="211"/>
      <c r="AA292" s="211"/>
      <c r="AB292" s="211"/>
      <c r="AC292" s="211"/>
      <c r="AD292" s="211"/>
      <c r="AE292" s="211" t="s">
        <v>118</v>
      </c>
      <c r="AF292" s="211"/>
      <c r="AG292" s="211"/>
      <c r="AH292" s="211"/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">
      <c r="A293" s="212">
        <v>202</v>
      </c>
      <c r="B293" s="218" t="s">
        <v>578</v>
      </c>
      <c r="C293" s="263" t="s">
        <v>579</v>
      </c>
      <c r="D293" s="220" t="s">
        <v>181</v>
      </c>
      <c r="E293" s="227">
        <v>1</v>
      </c>
      <c r="F293" s="230"/>
      <c r="G293" s="231">
        <f>ROUND(E293*F293,2)</f>
        <v>0</v>
      </c>
      <c r="H293" s="230"/>
      <c r="I293" s="231">
        <f>ROUND(E293*H293,2)</f>
        <v>0</v>
      </c>
      <c r="J293" s="230"/>
      <c r="K293" s="231">
        <f>ROUND(E293*J293,2)</f>
        <v>0</v>
      </c>
      <c r="L293" s="231">
        <v>21</v>
      </c>
      <c r="M293" s="231">
        <f>G293*(1+L293/100)</f>
        <v>0</v>
      </c>
      <c r="N293" s="221">
        <v>3.5899999999999999E-3</v>
      </c>
      <c r="O293" s="221">
        <f>ROUND(E293*N293,5)</f>
        <v>3.5899999999999999E-3</v>
      </c>
      <c r="P293" s="221">
        <v>0</v>
      </c>
      <c r="Q293" s="221">
        <f>ROUND(E293*P293,5)</f>
        <v>0</v>
      </c>
      <c r="R293" s="221"/>
      <c r="S293" s="221"/>
      <c r="T293" s="222">
        <v>0.47599999999999998</v>
      </c>
      <c r="U293" s="221">
        <f>ROUND(E293*T293,2)</f>
        <v>0.48</v>
      </c>
      <c r="V293" s="211"/>
      <c r="W293" s="211"/>
      <c r="X293" s="211"/>
      <c r="Y293" s="211"/>
      <c r="Z293" s="211"/>
      <c r="AA293" s="211"/>
      <c r="AB293" s="211"/>
      <c r="AC293" s="211"/>
      <c r="AD293" s="211"/>
      <c r="AE293" s="211" t="s">
        <v>118</v>
      </c>
      <c r="AF293" s="211"/>
      <c r="AG293" s="211"/>
      <c r="AH293" s="211"/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ht="22.5" outlineLevel="1" x14ac:dyDescent="0.2">
      <c r="A294" s="212">
        <v>203</v>
      </c>
      <c r="B294" s="218" t="s">
        <v>580</v>
      </c>
      <c r="C294" s="263" t="s">
        <v>581</v>
      </c>
      <c r="D294" s="220" t="s">
        <v>181</v>
      </c>
      <c r="E294" s="227">
        <v>1</v>
      </c>
      <c r="F294" s="230"/>
      <c r="G294" s="231">
        <f>ROUND(E294*F294,2)</f>
        <v>0</v>
      </c>
      <c r="H294" s="230"/>
      <c r="I294" s="231">
        <f>ROUND(E294*H294,2)</f>
        <v>0</v>
      </c>
      <c r="J294" s="230"/>
      <c r="K294" s="231">
        <f>ROUND(E294*J294,2)</f>
        <v>0</v>
      </c>
      <c r="L294" s="231">
        <v>21</v>
      </c>
      <c r="M294" s="231">
        <f>G294*(1+L294/100)</f>
        <v>0</v>
      </c>
      <c r="N294" s="221">
        <v>0</v>
      </c>
      <c r="O294" s="221">
        <f>ROUND(E294*N294,5)</f>
        <v>0</v>
      </c>
      <c r="P294" s="221">
        <v>0</v>
      </c>
      <c r="Q294" s="221">
        <f>ROUND(E294*P294,5)</f>
        <v>0</v>
      </c>
      <c r="R294" s="221"/>
      <c r="S294" s="221"/>
      <c r="T294" s="222">
        <v>0</v>
      </c>
      <c r="U294" s="221">
        <f>ROUND(E294*T294,2)</f>
        <v>0</v>
      </c>
      <c r="V294" s="211"/>
      <c r="W294" s="211"/>
      <c r="X294" s="211"/>
      <c r="Y294" s="211"/>
      <c r="Z294" s="211"/>
      <c r="AA294" s="211"/>
      <c r="AB294" s="211"/>
      <c r="AC294" s="211"/>
      <c r="AD294" s="211"/>
      <c r="AE294" s="211" t="s">
        <v>118</v>
      </c>
      <c r="AF294" s="211"/>
      <c r="AG294" s="211"/>
      <c r="AH294" s="211"/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ht="22.5" outlineLevel="1" x14ac:dyDescent="0.2">
      <c r="A295" s="212">
        <v>204</v>
      </c>
      <c r="B295" s="218" t="s">
        <v>582</v>
      </c>
      <c r="C295" s="263" t="s">
        <v>583</v>
      </c>
      <c r="D295" s="220" t="s">
        <v>181</v>
      </c>
      <c r="E295" s="227">
        <v>1</v>
      </c>
      <c r="F295" s="230"/>
      <c r="G295" s="231">
        <f>ROUND(E295*F295,2)</f>
        <v>0</v>
      </c>
      <c r="H295" s="230"/>
      <c r="I295" s="231">
        <f>ROUND(E295*H295,2)</f>
        <v>0</v>
      </c>
      <c r="J295" s="230"/>
      <c r="K295" s="231">
        <f>ROUND(E295*J295,2)</f>
        <v>0</v>
      </c>
      <c r="L295" s="231">
        <v>21</v>
      </c>
      <c r="M295" s="231">
        <f>G295*(1+L295/100)</f>
        <v>0</v>
      </c>
      <c r="N295" s="221">
        <v>0</v>
      </c>
      <c r="O295" s="221">
        <f>ROUND(E295*N295,5)</f>
        <v>0</v>
      </c>
      <c r="P295" s="221">
        <v>0</v>
      </c>
      <c r="Q295" s="221">
        <f>ROUND(E295*P295,5)</f>
        <v>0</v>
      </c>
      <c r="R295" s="221"/>
      <c r="S295" s="221"/>
      <c r="T295" s="222">
        <v>0</v>
      </c>
      <c r="U295" s="221">
        <f>ROUND(E295*T295,2)</f>
        <v>0</v>
      </c>
      <c r="V295" s="211"/>
      <c r="W295" s="211"/>
      <c r="X295" s="211"/>
      <c r="Y295" s="211"/>
      <c r="Z295" s="211"/>
      <c r="AA295" s="211"/>
      <c r="AB295" s="211"/>
      <c r="AC295" s="211"/>
      <c r="AD295" s="211"/>
      <c r="AE295" s="211" t="s">
        <v>118</v>
      </c>
      <c r="AF295" s="211"/>
      <c r="AG295" s="211"/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1" x14ac:dyDescent="0.2">
      <c r="A296" s="212">
        <v>205</v>
      </c>
      <c r="B296" s="218" t="s">
        <v>584</v>
      </c>
      <c r="C296" s="263" t="s">
        <v>585</v>
      </c>
      <c r="D296" s="220" t="s">
        <v>181</v>
      </c>
      <c r="E296" s="227">
        <v>1</v>
      </c>
      <c r="F296" s="230"/>
      <c r="G296" s="231">
        <f>ROUND(E296*F296,2)</f>
        <v>0</v>
      </c>
      <c r="H296" s="230"/>
      <c r="I296" s="231">
        <f>ROUND(E296*H296,2)</f>
        <v>0</v>
      </c>
      <c r="J296" s="230"/>
      <c r="K296" s="231">
        <f>ROUND(E296*J296,2)</f>
        <v>0</v>
      </c>
      <c r="L296" s="231">
        <v>21</v>
      </c>
      <c r="M296" s="231">
        <f>G296*(1+L296/100)</f>
        <v>0</v>
      </c>
      <c r="N296" s="221">
        <v>4.0000000000000003E-5</v>
      </c>
      <c r="O296" s="221">
        <f>ROUND(E296*N296,5)</f>
        <v>4.0000000000000003E-5</v>
      </c>
      <c r="P296" s="221">
        <v>0</v>
      </c>
      <c r="Q296" s="221">
        <f>ROUND(E296*P296,5)</f>
        <v>0</v>
      </c>
      <c r="R296" s="221"/>
      <c r="S296" s="221"/>
      <c r="T296" s="222">
        <v>0.14499999999999999</v>
      </c>
      <c r="U296" s="221">
        <f>ROUND(E296*T296,2)</f>
        <v>0.15</v>
      </c>
      <c r="V296" s="211"/>
      <c r="W296" s="211"/>
      <c r="X296" s="211"/>
      <c r="Y296" s="211"/>
      <c r="Z296" s="211"/>
      <c r="AA296" s="211"/>
      <c r="AB296" s="211"/>
      <c r="AC296" s="211"/>
      <c r="AD296" s="211"/>
      <c r="AE296" s="211" t="s">
        <v>118</v>
      </c>
      <c r="AF296" s="211"/>
      <c r="AG296" s="211"/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ht="22.5" outlineLevel="1" x14ac:dyDescent="0.2">
      <c r="A297" s="212">
        <v>206</v>
      </c>
      <c r="B297" s="218" t="s">
        <v>586</v>
      </c>
      <c r="C297" s="263" t="s">
        <v>587</v>
      </c>
      <c r="D297" s="220" t="s">
        <v>588</v>
      </c>
      <c r="E297" s="227">
        <v>1</v>
      </c>
      <c r="F297" s="230"/>
      <c r="G297" s="231">
        <f>ROUND(E297*F297,2)</f>
        <v>0</v>
      </c>
      <c r="H297" s="230"/>
      <c r="I297" s="231">
        <f>ROUND(E297*H297,2)</f>
        <v>0</v>
      </c>
      <c r="J297" s="230"/>
      <c r="K297" s="231">
        <f>ROUND(E297*J297,2)</f>
        <v>0</v>
      </c>
      <c r="L297" s="231">
        <v>21</v>
      </c>
      <c r="M297" s="231">
        <f>G297*(1+L297/100)</f>
        <v>0</v>
      </c>
      <c r="N297" s="221">
        <v>0</v>
      </c>
      <c r="O297" s="221">
        <f>ROUND(E297*N297,5)</f>
        <v>0</v>
      </c>
      <c r="P297" s="221">
        <v>0</v>
      </c>
      <c r="Q297" s="221">
        <f>ROUND(E297*P297,5)</f>
        <v>0</v>
      </c>
      <c r="R297" s="221"/>
      <c r="S297" s="221"/>
      <c r="T297" s="222">
        <v>0</v>
      </c>
      <c r="U297" s="221">
        <f>ROUND(E297*T297,2)</f>
        <v>0</v>
      </c>
      <c r="V297" s="211"/>
      <c r="W297" s="211"/>
      <c r="X297" s="211"/>
      <c r="Y297" s="211"/>
      <c r="Z297" s="211"/>
      <c r="AA297" s="211"/>
      <c r="AB297" s="211"/>
      <c r="AC297" s="211"/>
      <c r="AD297" s="211"/>
      <c r="AE297" s="211" t="s">
        <v>118</v>
      </c>
      <c r="AF297" s="211"/>
      <c r="AG297" s="211"/>
      <c r="AH297" s="211"/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">
      <c r="A298" s="212">
        <v>207</v>
      </c>
      <c r="B298" s="218" t="s">
        <v>542</v>
      </c>
      <c r="C298" s="263" t="s">
        <v>589</v>
      </c>
      <c r="D298" s="220" t="s">
        <v>428</v>
      </c>
      <c r="E298" s="227">
        <v>1</v>
      </c>
      <c r="F298" s="230"/>
      <c r="G298" s="231">
        <f>ROUND(E298*F298,2)</f>
        <v>0</v>
      </c>
      <c r="H298" s="230"/>
      <c r="I298" s="231">
        <f>ROUND(E298*H298,2)</f>
        <v>0</v>
      </c>
      <c r="J298" s="230"/>
      <c r="K298" s="231">
        <f>ROUND(E298*J298,2)</f>
        <v>0</v>
      </c>
      <c r="L298" s="231">
        <v>21</v>
      </c>
      <c r="M298" s="231">
        <f>G298*(1+L298/100)</f>
        <v>0</v>
      </c>
      <c r="N298" s="221">
        <v>0</v>
      </c>
      <c r="O298" s="221">
        <f>ROUND(E298*N298,5)</f>
        <v>0</v>
      </c>
      <c r="P298" s="221">
        <v>0</v>
      </c>
      <c r="Q298" s="221">
        <f>ROUND(E298*P298,5)</f>
        <v>0</v>
      </c>
      <c r="R298" s="221"/>
      <c r="S298" s="221"/>
      <c r="T298" s="222">
        <v>0.28100000000000003</v>
      </c>
      <c r="U298" s="221">
        <f>ROUND(E298*T298,2)</f>
        <v>0.28000000000000003</v>
      </c>
      <c r="V298" s="211"/>
      <c r="W298" s="211"/>
      <c r="X298" s="211"/>
      <c r="Y298" s="211"/>
      <c r="Z298" s="211"/>
      <c r="AA298" s="211"/>
      <c r="AB298" s="211"/>
      <c r="AC298" s="211"/>
      <c r="AD298" s="211"/>
      <c r="AE298" s="211" t="s">
        <v>118</v>
      </c>
      <c r="AF298" s="211"/>
      <c r="AG298" s="211"/>
      <c r="AH298" s="211"/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">
      <c r="A299" s="212">
        <v>208</v>
      </c>
      <c r="B299" s="218" t="s">
        <v>590</v>
      </c>
      <c r="C299" s="263" t="s">
        <v>591</v>
      </c>
      <c r="D299" s="220" t="s">
        <v>139</v>
      </c>
      <c r="E299" s="227">
        <v>0.53700000000000003</v>
      </c>
      <c r="F299" s="230"/>
      <c r="G299" s="231">
        <f>ROUND(E299*F299,2)</f>
        <v>0</v>
      </c>
      <c r="H299" s="230"/>
      <c r="I299" s="231">
        <f>ROUND(E299*H299,2)</f>
        <v>0</v>
      </c>
      <c r="J299" s="230"/>
      <c r="K299" s="231">
        <f>ROUND(E299*J299,2)</f>
        <v>0</v>
      </c>
      <c r="L299" s="231">
        <v>21</v>
      </c>
      <c r="M299" s="231">
        <f>G299*(1+L299/100)</f>
        <v>0</v>
      </c>
      <c r="N299" s="221">
        <v>0</v>
      </c>
      <c r="O299" s="221">
        <f>ROUND(E299*N299,5)</f>
        <v>0</v>
      </c>
      <c r="P299" s="221">
        <v>0</v>
      </c>
      <c r="Q299" s="221">
        <f>ROUND(E299*P299,5)</f>
        <v>0</v>
      </c>
      <c r="R299" s="221"/>
      <c r="S299" s="221"/>
      <c r="T299" s="222">
        <v>4.0430000000000001</v>
      </c>
      <c r="U299" s="221">
        <f>ROUND(E299*T299,2)</f>
        <v>2.17</v>
      </c>
      <c r="V299" s="211"/>
      <c r="W299" s="211"/>
      <c r="X299" s="211"/>
      <c r="Y299" s="211"/>
      <c r="Z299" s="211"/>
      <c r="AA299" s="211"/>
      <c r="AB299" s="211"/>
      <c r="AC299" s="211"/>
      <c r="AD299" s="211"/>
      <c r="AE299" s="211" t="s">
        <v>118</v>
      </c>
      <c r="AF299" s="211"/>
      <c r="AG299" s="211"/>
      <c r="AH299" s="211"/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x14ac:dyDescent="0.2">
      <c r="A300" s="213" t="s">
        <v>113</v>
      </c>
      <c r="B300" s="219" t="s">
        <v>72</v>
      </c>
      <c r="C300" s="265" t="s">
        <v>26</v>
      </c>
      <c r="D300" s="224"/>
      <c r="E300" s="229"/>
      <c r="F300" s="232"/>
      <c r="G300" s="232">
        <f>SUMIF(AE301:AE304,"&lt;&gt;NOR",G301:G304)</f>
        <v>0</v>
      </c>
      <c r="H300" s="232"/>
      <c r="I300" s="232">
        <f>SUM(I301:I304)</f>
        <v>0</v>
      </c>
      <c r="J300" s="232"/>
      <c r="K300" s="232">
        <f>SUM(K301:K304)</f>
        <v>0</v>
      </c>
      <c r="L300" s="232"/>
      <c r="M300" s="232">
        <f>SUM(M301:M304)</f>
        <v>0</v>
      </c>
      <c r="N300" s="225"/>
      <c r="O300" s="225">
        <f>SUM(O301:O304)</f>
        <v>0</v>
      </c>
      <c r="P300" s="225"/>
      <c r="Q300" s="225">
        <f>SUM(Q301:Q304)</f>
        <v>0</v>
      </c>
      <c r="R300" s="225"/>
      <c r="S300" s="225"/>
      <c r="T300" s="226"/>
      <c r="U300" s="225">
        <f>SUM(U301:U304)</f>
        <v>0</v>
      </c>
      <c r="AE300" t="s">
        <v>114</v>
      </c>
    </row>
    <row r="301" spans="1:60" outlineLevel="1" x14ac:dyDescent="0.2">
      <c r="A301" s="212">
        <v>209</v>
      </c>
      <c r="B301" s="218" t="s">
        <v>592</v>
      </c>
      <c r="C301" s="263" t="s">
        <v>593</v>
      </c>
      <c r="D301" s="220" t="s">
        <v>594</v>
      </c>
      <c r="E301" s="227">
        <v>1</v>
      </c>
      <c r="F301" s="230"/>
      <c r="G301" s="231">
        <f>ROUND(E301*F301,2)</f>
        <v>0</v>
      </c>
      <c r="H301" s="230"/>
      <c r="I301" s="231">
        <f>ROUND(E301*H301,2)</f>
        <v>0</v>
      </c>
      <c r="J301" s="230"/>
      <c r="K301" s="231">
        <f>ROUND(E301*J301,2)</f>
        <v>0</v>
      </c>
      <c r="L301" s="231">
        <v>21</v>
      </c>
      <c r="M301" s="231">
        <f>G301*(1+L301/100)</f>
        <v>0</v>
      </c>
      <c r="N301" s="221">
        <v>0</v>
      </c>
      <c r="O301" s="221">
        <f>ROUND(E301*N301,5)</f>
        <v>0</v>
      </c>
      <c r="P301" s="221">
        <v>0</v>
      </c>
      <c r="Q301" s="221">
        <f>ROUND(E301*P301,5)</f>
        <v>0</v>
      </c>
      <c r="R301" s="221"/>
      <c r="S301" s="221"/>
      <c r="T301" s="222">
        <v>0</v>
      </c>
      <c r="U301" s="221">
        <f>ROUND(E301*T301,2)</f>
        <v>0</v>
      </c>
      <c r="V301" s="211"/>
      <c r="W301" s="211"/>
      <c r="X301" s="211"/>
      <c r="Y301" s="211"/>
      <c r="Z301" s="211"/>
      <c r="AA301" s="211"/>
      <c r="AB301" s="211"/>
      <c r="AC301" s="211"/>
      <c r="AD301" s="211"/>
      <c r="AE301" s="211" t="s">
        <v>118</v>
      </c>
      <c r="AF301" s="211"/>
      <c r="AG301" s="211"/>
      <c r="AH301" s="211"/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 x14ac:dyDescent="0.2">
      <c r="A302" s="212">
        <v>210</v>
      </c>
      <c r="B302" s="218" t="s">
        <v>592</v>
      </c>
      <c r="C302" s="263" t="s">
        <v>595</v>
      </c>
      <c r="D302" s="220" t="s">
        <v>594</v>
      </c>
      <c r="E302" s="227">
        <v>1</v>
      </c>
      <c r="F302" s="230"/>
      <c r="G302" s="231">
        <f>ROUND(E302*F302,2)</f>
        <v>0</v>
      </c>
      <c r="H302" s="230"/>
      <c r="I302" s="231">
        <f>ROUND(E302*H302,2)</f>
        <v>0</v>
      </c>
      <c r="J302" s="230"/>
      <c r="K302" s="231">
        <f>ROUND(E302*J302,2)</f>
        <v>0</v>
      </c>
      <c r="L302" s="231">
        <v>21</v>
      </c>
      <c r="M302" s="231">
        <f>G302*(1+L302/100)</f>
        <v>0</v>
      </c>
      <c r="N302" s="221">
        <v>0</v>
      </c>
      <c r="O302" s="221">
        <f>ROUND(E302*N302,5)</f>
        <v>0</v>
      </c>
      <c r="P302" s="221">
        <v>0</v>
      </c>
      <c r="Q302" s="221">
        <f>ROUND(E302*P302,5)</f>
        <v>0</v>
      </c>
      <c r="R302" s="221"/>
      <c r="S302" s="221"/>
      <c r="T302" s="222">
        <v>0</v>
      </c>
      <c r="U302" s="221">
        <f>ROUND(E302*T302,2)</f>
        <v>0</v>
      </c>
      <c r="V302" s="211"/>
      <c r="W302" s="211"/>
      <c r="X302" s="211"/>
      <c r="Y302" s="211"/>
      <c r="Z302" s="211"/>
      <c r="AA302" s="211"/>
      <c r="AB302" s="211"/>
      <c r="AC302" s="211"/>
      <c r="AD302" s="211"/>
      <c r="AE302" s="211" t="s">
        <v>118</v>
      </c>
      <c r="AF302" s="211"/>
      <c r="AG302" s="211"/>
      <c r="AH302" s="211"/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12">
        <v>211</v>
      </c>
      <c r="B303" s="218" t="s">
        <v>596</v>
      </c>
      <c r="C303" s="263" t="s">
        <v>597</v>
      </c>
      <c r="D303" s="220" t="s">
        <v>594</v>
      </c>
      <c r="E303" s="227">
        <v>16</v>
      </c>
      <c r="F303" s="230"/>
      <c r="G303" s="231">
        <f>ROUND(E303*F303,2)</f>
        <v>0</v>
      </c>
      <c r="H303" s="230"/>
      <c r="I303" s="231">
        <f>ROUND(E303*H303,2)</f>
        <v>0</v>
      </c>
      <c r="J303" s="230"/>
      <c r="K303" s="231">
        <f>ROUND(E303*J303,2)</f>
        <v>0</v>
      </c>
      <c r="L303" s="231">
        <v>21</v>
      </c>
      <c r="M303" s="231">
        <f>G303*(1+L303/100)</f>
        <v>0</v>
      </c>
      <c r="N303" s="221">
        <v>0</v>
      </c>
      <c r="O303" s="221">
        <f>ROUND(E303*N303,5)</f>
        <v>0</v>
      </c>
      <c r="P303" s="221">
        <v>0</v>
      </c>
      <c r="Q303" s="221">
        <f>ROUND(E303*P303,5)</f>
        <v>0</v>
      </c>
      <c r="R303" s="221"/>
      <c r="S303" s="221"/>
      <c r="T303" s="222">
        <v>0</v>
      </c>
      <c r="U303" s="221">
        <f>ROUND(E303*T303,2)</f>
        <v>0</v>
      </c>
      <c r="V303" s="211"/>
      <c r="W303" s="211"/>
      <c r="X303" s="211"/>
      <c r="Y303" s="211"/>
      <c r="Z303" s="211"/>
      <c r="AA303" s="211"/>
      <c r="AB303" s="211"/>
      <c r="AC303" s="211"/>
      <c r="AD303" s="211"/>
      <c r="AE303" s="211" t="s">
        <v>118</v>
      </c>
      <c r="AF303" s="211"/>
      <c r="AG303" s="211"/>
      <c r="AH303" s="211"/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ht="22.5" outlineLevel="1" x14ac:dyDescent="0.2">
      <c r="A304" s="212">
        <v>212</v>
      </c>
      <c r="B304" s="218" t="s">
        <v>598</v>
      </c>
      <c r="C304" s="263" t="s">
        <v>599</v>
      </c>
      <c r="D304" s="220" t="s">
        <v>594</v>
      </c>
      <c r="E304" s="227">
        <v>1</v>
      </c>
      <c r="F304" s="230"/>
      <c r="G304" s="231">
        <f>ROUND(E304*F304,2)</f>
        <v>0</v>
      </c>
      <c r="H304" s="230"/>
      <c r="I304" s="231">
        <f>ROUND(E304*H304,2)</f>
        <v>0</v>
      </c>
      <c r="J304" s="230"/>
      <c r="K304" s="231">
        <f>ROUND(E304*J304,2)</f>
        <v>0</v>
      </c>
      <c r="L304" s="231">
        <v>21</v>
      </c>
      <c r="M304" s="231">
        <f>G304*(1+L304/100)</f>
        <v>0</v>
      </c>
      <c r="N304" s="221">
        <v>0</v>
      </c>
      <c r="O304" s="221">
        <f>ROUND(E304*N304,5)</f>
        <v>0</v>
      </c>
      <c r="P304" s="221">
        <v>0</v>
      </c>
      <c r="Q304" s="221">
        <f>ROUND(E304*P304,5)</f>
        <v>0</v>
      </c>
      <c r="R304" s="221"/>
      <c r="S304" s="221"/>
      <c r="T304" s="222">
        <v>0</v>
      </c>
      <c r="U304" s="221">
        <f>ROUND(E304*T304,2)</f>
        <v>0</v>
      </c>
      <c r="V304" s="211"/>
      <c r="W304" s="211"/>
      <c r="X304" s="211"/>
      <c r="Y304" s="211"/>
      <c r="Z304" s="211"/>
      <c r="AA304" s="211"/>
      <c r="AB304" s="211"/>
      <c r="AC304" s="211"/>
      <c r="AD304" s="211"/>
      <c r="AE304" s="211" t="s">
        <v>118</v>
      </c>
      <c r="AF304" s="211"/>
      <c r="AG304" s="211"/>
      <c r="AH304" s="211"/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x14ac:dyDescent="0.2">
      <c r="A305" s="213" t="s">
        <v>113</v>
      </c>
      <c r="B305" s="219" t="s">
        <v>73</v>
      </c>
      <c r="C305" s="265" t="s">
        <v>74</v>
      </c>
      <c r="D305" s="224"/>
      <c r="E305" s="229"/>
      <c r="F305" s="232"/>
      <c r="G305" s="232">
        <f>SUMIF(AE306:AE350,"&lt;&gt;NOR",G306:G350)</f>
        <v>0</v>
      </c>
      <c r="H305" s="232"/>
      <c r="I305" s="232">
        <f>SUM(I306:I350)</f>
        <v>0</v>
      </c>
      <c r="J305" s="232"/>
      <c r="K305" s="232">
        <f>SUM(K306:K350)</f>
        <v>0</v>
      </c>
      <c r="L305" s="232"/>
      <c r="M305" s="232">
        <f>SUM(M306:M350)</f>
        <v>0</v>
      </c>
      <c r="N305" s="225"/>
      <c r="O305" s="225">
        <f>SUM(O306:O350)</f>
        <v>8.8999999999999996E-2</v>
      </c>
      <c r="P305" s="225"/>
      <c r="Q305" s="225">
        <f>SUM(Q306:Q350)</f>
        <v>0</v>
      </c>
      <c r="R305" s="225"/>
      <c r="S305" s="225"/>
      <c r="T305" s="226"/>
      <c r="U305" s="225">
        <f>SUM(U306:U350)</f>
        <v>61.480000000000004</v>
      </c>
      <c r="AE305" t="s">
        <v>114</v>
      </c>
    </row>
    <row r="306" spans="1:60" ht="22.5" outlineLevel="1" x14ac:dyDescent="0.2">
      <c r="A306" s="212">
        <v>213</v>
      </c>
      <c r="B306" s="218" t="s">
        <v>600</v>
      </c>
      <c r="C306" s="263" t="s">
        <v>601</v>
      </c>
      <c r="D306" s="220" t="s">
        <v>151</v>
      </c>
      <c r="E306" s="227">
        <v>94.92</v>
      </c>
      <c r="F306" s="230"/>
      <c r="G306" s="231">
        <f>ROUND(E306*F306,2)</f>
        <v>0</v>
      </c>
      <c r="H306" s="230"/>
      <c r="I306" s="231">
        <f>ROUND(E306*H306,2)</f>
        <v>0</v>
      </c>
      <c r="J306" s="230"/>
      <c r="K306" s="231">
        <f>ROUND(E306*J306,2)</f>
        <v>0</v>
      </c>
      <c r="L306" s="231">
        <v>21</v>
      </c>
      <c r="M306" s="231">
        <f>G306*(1+L306/100)</f>
        <v>0</v>
      </c>
      <c r="N306" s="221">
        <v>2.0000000000000002E-5</v>
      </c>
      <c r="O306" s="221">
        <f>ROUND(E306*N306,5)</f>
        <v>1.9E-3</v>
      </c>
      <c r="P306" s="221">
        <v>0</v>
      </c>
      <c r="Q306" s="221">
        <f>ROUND(E306*P306,5)</f>
        <v>0</v>
      </c>
      <c r="R306" s="221"/>
      <c r="S306" s="221"/>
      <c r="T306" s="222">
        <v>0.129</v>
      </c>
      <c r="U306" s="221">
        <f>ROUND(E306*T306,2)</f>
        <v>12.24</v>
      </c>
      <c r="V306" s="211"/>
      <c r="W306" s="211"/>
      <c r="X306" s="211"/>
      <c r="Y306" s="211"/>
      <c r="Z306" s="211"/>
      <c r="AA306" s="211"/>
      <c r="AB306" s="211"/>
      <c r="AC306" s="211"/>
      <c r="AD306" s="211"/>
      <c r="AE306" s="211" t="s">
        <v>118</v>
      </c>
      <c r="AF306" s="211"/>
      <c r="AG306" s="211"/>
      <c r="AH306" s="211"/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1" x14ac:dyDescent="0.2">
      <c r="A307" s="212"/>
      <c r="B307" s="218"/>
      <c r="C307" s="264" t="s">
        <v>602</v>
      </c>
      <c r="D307" s="223"/>
      <c r="E307" s="228">
        <v>94.92</v>
      </c>
      <c r="F307" s="231"/>
      <c r="G307" s="231"/>
      <c r="H307" s="231"/>
      <c r="I307" s="231"/>
      <c r="J307" s="231"/>
      <c r="K307" s="231"/>
      <c r="L307" s="231"/>
      <c r="M307" s="231"/>
      <c r="N307" s="221"/>
      <c r="O307" s="221"/>
      <c r="P307" s="221"/>
      <c r="Q307" s="221"/>
      <c r="R307" s="221"/>
      <c r="S307" s="221"/>
      <c r="T307" s="222"/>
      <c r="U307" s="221"/>
      <c r="V307" s="211"/>
      <c r="W307" s="211"/>
      <c r="X307" s="211"/>
      <c r="Y307" s="211"/>
      <c r="Z307" s="211"/>
      <c r="AA307" s="211"/>
      <c r="AB307" s="211"/>
      <c r="AC307" s="211"/>
      <c r="AD307" s="211"/>
      <c r="AE307" s="211" t="s">
        <v>120</v>
      </c>
      <c r="AF307" s="211">
        <v>0</v>
      </c>
      <c r="AG307" s="211"/>
      <c r="AH307" s="211"/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ht="22.5" outlineLevel="1" x14ac:dyDescent="0.2">
      <c r="A308" s="212">
        <v>214</v>
      </c>
      <c r="B308" s="218" t="s">
        <v>603</v>
      </c>
      <c r="C308" s="263" t="s">
        <v>604</v>
      </c>
      <c r="D308" s="220" t="s">
        <v>151</v>
      </c>
      <c r="E308" s="227">
        <v>42.63</v>
      </c>
      <c r="F308" s="230"/>
      <c r="G308" s="231">
        <f>ROUND(E308*F308,2)</f>
        <v>0</v>
      </c>
      <c r="H308" s="230"/>
      <c r="I308" s="231">
        <f>ROUND(E308*H308,2)</f>
        <v>0</v>
      </c>
      <c r="J308" s="230"/>
      <c r="K308" s="231">
        <f>ROUND(E308*J308,2)</f>
        <v>0</v>
      </c>
      <c r="L308" s="231">
        <v>21</v>
      </c>
      <c r="M308" s="231">
        <f>G308*(1+L308/100)</f>
        <v>0</v>
      </c>
      <c r="N308" s="221">
        <v>6.0000000000000002E-5</v>
      </c>
      <c r="O308" s="221">
        <f>ROUND(E308*N308,5)</f>
        <v>2.5600000000000002E-3</v>
      </c>
      <c r="P308" s="221">
        <v>0</v>
      </c>
      <c r="Q308" s="221">
        <f>ROUND(E308*P308,5)</f>
        <v>0</v>
      </c>
      <c r="R308" s="221"/>
      <c r="S308" s="221"/>
      <c r="T308" s="222">
        <v>0.129</v>
      </c>
      <c r="U308" s="221">
        <f>ROUND(E308*T308,2)</f>
        <v>5.5</v>
      </c>
      <c r="V308" s="211"/>
      <c r="W308" s="211"/>
      <c r="X308" s="211"/>
      <c r="Y308" s="211"/>
      <c r="Z308" s="211"/>
      <c r="AA308" s="211"/>
      <c r="AB308" s="211"/>
      <c r="AC308" s="211"/>
      <c r="AD308" s="211"/>
      <c r="AE308" s="211" t="s">
        <v>118</v>
      </c>
      <c r="AF308" s="211"/>
      <c r="AG308" s="211"/>
      <c r="AH308" s="211"/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1" x14ac:dyDescent="0.2">
      <c r="A309" s="212"/>
      <c r="B309" s="218"/>
      <c r="C309" s="264" t="s">
        <v>605</v>
      </c>
      <c r="D309" s="223"/>
      <c r="E309" s="228">
        <v>42.63</v>
      </c>
      <c r="F309" s="231"/>
      <c r="G309" s="231"/>
      <c r="H309" s="231"/>
      <c r="I309" s="231"/>
      <c r="J309" s="231"/>
      <c r="K309" s="231"/>
      <c r="L309" s="231"/>
      <c r="M309" s="231"/>
      <c r="N309" s="221"/>
      <c r="O309" s="221"/>
      <c r="P309" s="221"/>
      <c r="Q309" s="221"/>
      <c r="R309" s="221"/>
      <c r="S309" s="221"/>
      <c r="T309" s="222"/>
      <c r="U309" s="221"/>
      <c r="V309" s="211"/>
      <c r="W309" s="211"/>
      <c r="X309" s="211"/>
      <c r="Y309" s="211"/>
      <c r="Z309" s="211"/>
      <c r="AA309" s="211"/>
      <c r="AB309" s="211"/>
      <c r="AC309" s="211"/>
      <c r="AD309" s="211"/>
      <c r="AE309" s="211" t="s">
        <v>120</v>
      </c>
      <c r="AF309" s="211">
        <v>0</v>
      </c>
      <c r="AG309" s="211"/>
      <c r="AH309" s="211"/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ht="22.5" outlineLevel="1" x14ac:dyDescent="0.2">
      <c r="A310" s="212">
        <v>215</v>
      </c>
      <c r="B310" s="218" t="s">
        <v>606</v>
      </c>
      <c r="C310" s="263" t="s">
        <v>607</v>
      </c>
      <c r="D310" s="220" t="s">
        <v>151</v>
      </c>
      <c r="E310" s="227">
        <v>2.625</v>
      </c>
      <c r="F310" s="230"/>
      <c r="G310" s="231">
        <f>ROUND(E310*F310,2)</f>
        <v>0</v>
      </c>
      <c r="H310" s="230"/>
      <c r="I310" s="231">
        <f>ROUND(E310*H310,2)</f>
        <v>0</v>
      </c>
      <c r="J310" s="230"/>
      <c r="K310" s="231">
        <f>ROUND(E310*J310,2)</f>
        <v>0</v>
      </c>
      <c r="L310" s="231">
        <v>21</v>
      </c>
      <c r="M310" s="231">
        <f>G310*(1+L310/100)</f>
        <v>0</v>
      </c>
      <c r="N310" s="221">
        <v>4.0000000000000003E-5</v>
      </c>
      <c r="O310" s="221">
        <f>ROUND(E310*N310,5)</f>
        <v>1.1E-4</v>
      </c>
      <c r="P310" s="221">
        <v>0</v>
      </c>
      <c r="Q310" s="221">
        <f>ROUND(E310*P310,5)</f>
        <v>0</v>
      </c>
      <c r="R310" s="221"/>
      <c r="S310" s="221"/>
      <c r="T310" s="222">
        <v>0.129</v>
      </c>
      <c r="U310" s="221">
        <f>ROUND(E310*T310,2)</f>
        <v>0.34</v>
      </c>
      <c r="V310" s="211"/>
      <c r="W310" s="211"/>
      <c r="X310" s="211"/>
      <c r="Y310" s="211"/>
      <c r="Z310" s="211"/>
      <c r="AA310" s="211"/>
      <c r="AB310" s="211"/>
      <c r="AC310" s="211"/>
      <c r="AD310" s="211"/>
      <c r="AE310" s="211" t="s">
        <v>118</v>
      </c>
      <c r="AF310" s="211"/>
      <c r="AG310" s="211"/>
      <c r="AH310" s="211"/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1" x14ac:dyDescent="0.2">
      <c r="A311" s="212"/>
      <c r="B311" s="218"/>
      <c r="C311" s="264" t="s">
        <v>608</v>
      </c>
      <c r="D311" s="223"/>
      <c r="E311" s="228">
        <v>2.625</v>
      </c>
      <c r="F311" s="231"/>
      <c r="G311" s="231"/>
      <c r="H311" s="231"/>
      <c r="I311" s="231"/>
      <c r="J311" s="231"/>
      <c r="K311" s="231"/>
      <c r="L311" s="231"/>
      <c r="M311" s="231"/>
      <c r="N311" s="221"/>
      <c r="O311" s="221"/>
      <c r="P311" s="221"/>
      <c r="Q311" s="221"/>
      <c r="R311" s="221"/>
      <c r="S311" s="221"/>
      <c r="T311" s="222"/>
      <c r="U311" s="221"/>
      <c r="V311" s="211"/>
      <c r="W311" s="211"/>
      <c r="X311" s="211"/>
      <c r="Y311" s="211"/>
      <c r="Z311" s="211"/>
      <c r="AA311" s="211"/>
      <c r="AB311" s="211"/>
      <c r="AC311" s="211"/>
      <c r="AD311" s="211"/>
      <c r="AE311" s="211" t="s">
        <v>120</v>
      </c>
      <c r="AF311" s="211">
        <v>0</v>
      </c>
      <c r="AG311" s="211"/>
      <c r="AH311" s="211"/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ht="22.5" outlineLevel="1" x14ac:dyDescent="0.2">
      <c r="A312" s="212">
        <v>216</v>
      </c>
      <c r="B312" s="218" t="s">
        <v>609</v>
      </c>
      <c r="C312" s="263" t="s">
        <v>610</v>
      </c>
      <c r="D312" s="220" t="s">
        <v>151</v>
      </c>
      <c r="E312" s="227">
        <v>8.9250000000000007</v>
      </c>
      <c r="F312" s="230"/>
      <c r="G312" s="231">
        <f>ROUND(E312*F312,2)</f>
        <v>0</v>
      </c>
      <c r="H312" s="230"/>
      <c r="I312" s="231">
        <f>ROUND(E312*H312,2)</f>
        <v>0</v>
      </c>
      <c r="J312" s="230"/>
      <c r="K312" s="231">
        <f>ROUND(E312*J312,2)</f>
        <v>0</v>
      </c>
      <c r="L312" s="231">
        <v>21</v>
      </c>
      <c r="M312" s="231">
        <f>G312*(1+L312/100)</f>
        <v>0</v>
      </c>
      <c r="N312" s="221">
        <v>5.0000000000000002E-5</v>
      </c>
      <c r="O312" s="221">
        <f>ROUND(E312*N312,5)</f>
        <v>4.4999999999999999E-4</v>
      </c>
      <c r="P312" s="221">
        <v>0</v>
      </c>
      <c r="Q312" s="221">
        <f>ROUND(E312*P312,5)</f>
        <v>0</v>
      </c>
      <c r="R312" s="221"/>
      <c r="S312" s="221"/>
      <c r="T312" s="222">
        <v>0.14199999999999999</v>
      </c>
      <c r="U312" s="221">
        <f>ROUND(E312*T312,2)</f>
        <v>1.27</v>
      </c>
      <c r="V312" s="211"/>
      <c r="W312" s="211"/>
      <c r="X312" s="211"/>
      <c r="Y312" s="211"/>
      <c r="Z312" s="211"/>
      <c r="AA312" s="211"/>
      <c r="AB312" s="211"/>
      <c r="AC312" s="211"/>
      <c r="AD312" s="211"/>
      <c r="AE312" s="211" t="s">
        <v>118</v>
      </c>
      <c r="AF312" s="211"/>
      <c r="AG312" s="211"/>
      <c r="AH312" s="211"/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 x14ac:dyDescent="0.2">
      <c r="A313" s="212"/>
      <c r="B313" s="218"/>
      <c r="C313" s="264" t="s">
        <v>611</v>
      </c>
      <c r="D313" s="223"/>
      <c r="E313" s="228">
        <v>8.9250000000000007</v>
      </c>
      <c r="F313" s="231"/>
      <c r="G313" s="231"/>
      <c r="H313" s="231"/>
      <c r="I313" s="231"/>
      <c r="J313" s="231"/>
      <c r="K313" s="231"/>
      <c r="L313" s="231"/>
      <c r="M313" s="231"/>
      <c r="N313" s="221"/>
      <c r="O313" s="221"/>
      <c r="P313" s="221"/>
      <c r="Q313" s="221"/>
      <c r="R313" s="221"/>
      <c r="S313" s="221"/>
      <c r="T313" s="222"/>
      <c r="U313" s="221"/>
      <c r="V313" s="211"/>
      <c r="W313" s="211"/>
      <c r="X313" s="211"/>
      <c r="Y313" s="211"/>
      <c r="Z313" s="211"/>
      <c r="AA313" s="211"/>
      <c r="AB313" s="211"/>
      <c r="AC313" s="211"/>
      <c r="AD313" s="211"/>
      <c r="AE313" s="211" t="s">
        <v>120</v>
      </c>
      <c r="AF313" s="211">
        <v>0</v>
      </c>
      <c r="AG313" s="211"/>
      <c r="AH313" s="211"/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ht="22.5" outlineLevel="1" x14ac:dyDescent="0.2">
      <c r="A314" s="212">
        <v>217</v>
      </c>
      <c r="B314" s="218" t="s">
        <v>612</v>
      </c>
      <c r="C314" s="263" t="s">
        <v>613</v>
      </c>
      <c r="D314" s="220" t="s">
        <v>151</v>
      </c>
      <c r="E314" s="227">
        <v>26.25</v>
      </c>
      <c r="F314" s="230"/>
      <c r="G314" s="231">
        <f>ROUND(E314*F314,2)</f>
        <v>0</v>
      </c>
      <c r="H314" s="230"/>
      <c r="I314" s="231">
        <f>ROUND(E314*H314,2)</f>
        <v>0</v>
      </c>
      <c r="J314" s="230"/>
      <c r="K314" s="231">
        <f>ROUND(E314*J314,2)</f>
        <v>0</v>
      </c>
      <c r="L314" s="231">
        <v>21</v>
      </c>
      <c r="M314" s="231">
        <f>G314*(1+L314/100)</f>
        <v>0</v>
      </c>
      <c r="N314" s="221">
        <v>6.0000000000000002E-5</v>
      </c>
      <c r="O314" s="221">
        <f>ROUND(E314*N314,5)</f>
        <v>1.58E-3</v>
      </c>
      <c r="P314" s="221">
        <v>0</v>
      </c>
      <c r="Q314" s="221">
        <f>ROUND(E314*P314,5)</f>
        <v>0</v>
      </c>
      <c r="R314" s="221"/>
      <c r="S314" s="221"/>
      <c r="T314" s="222">
        <v>0.157</v>
      </c>
      <c r="U314" s="221">
        <f>ROUND(E314*T314,2)</f>
        <v>4.12</v>
      </c>
      <c r="V314" s="211"/>
      <c r="W314" s="211"/>
      <c r="X314" s="211"/>
      <c r="Y314" s="211"/>
      <c r="Z314" s="211"/>
      <c r="AA314" s="211"/>
      <c r="AB314" s="211"/>
      <c r="AC314" s="211"/>
      <c r="AD314" s="211"/>
      <c r="AE314" s="211" t="s">
        <v>118</v>
      </c>
      <c r="AF314" s="211"/>
      <c r="AG314" s="211"/>
      <c r="AH314" s="211"/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1" x14ac:dyDescent="0.2">
      <c r="A315" s="212"/>
      <c r="B315" s="218"/>
      <c r="C315" s="264" t="s">
        <v>614</v>
      </c>
      <c r="D315" s="223"/>
      <c r="E315" s="228">
        <v>26.25</v>
      </c>
      <c r="F315" s="231"/>
      <c r="G315" s="231"/>
      <c r="H315" s="231"/>
      <c r="I315" s="231"/>
      <c r="J315" s="231"/>
      <c r="K315" s="231"/>
      <c r="L315" s="231"/>
      <c r="M315" s="231"/>
      <c r="N315" s="221"/>
      <c r="O315" s="221"/>
      <c r="P315" s="221"/>
      <c r="Q315" s="221"/>
      <c r="R315" s="221"/>
      <c r="S315" s="221"/>
      <c r="T315" s="222"/>
      <c r="U315" s="221"/>
      <c r="V315" s="211"/>
      <c r="W315" s="211"/>
      <c r="X315" s="211"/>
      <c r="Y315" s="211"/>
      <c r="Z315" s="211"/>
      <c r="AA315" s="211"/>
      <c r="AB315" s="211"/>
      <c r="AC315" s="211"/>
      <c r="AD315" s="211"/>
      <c r="AE315" s="211" t="s">
        <v>120</v>
      </c>
      <c r="AF315" s="211">
        <v>0</v>
      </c>
      <c r="AG315" s="211"/>
      <c r="AH315" s="211"/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ht="22.5" outlineLevel="1" x14ac:dyDescent="0.2">
      <c r="A316" s="212">
        <v>218</v>
      </c>
      <c r="B316" s="218" t="s">
        <v>615</v>
      </c>
      <c r="C316" s="263" t="s">
        <v>616</v>
      </c>
      <c r="D316" s="220" t="s">
        <v>151</v>
      </c>
      <c r="E316" s="227">
        <v>1.575</v>
      </c>
      <c r="F316" s="230"/>
      <c r="G316" s="231">
        <f>ROUND(E316*F316,2)</f>
        <v>0</v>
      </c>
      <c r="H316" s="230"/>
      <c r="I316" s="231">
        <f>ROUND(E316*H316,2)</f>
        <v>0</v>
      </c>
      <c r="J316" s="230"/>
      <c r="K316" s="231">
        <f>ROUND(E316*J316,2)</f>
        <v>0</v>
      </c>
      <c r="L316" s="231">
        <v>21</v>
      </c>
      <c r="M316" s="231">
        <f>G316*(1+L316/100)</f>
        <v>0</v>
      </c>
      <c r="N316" s="221">
        <v>1.2E-4</v>
      </c>
      <c r="O316" s="221">
        <f>ROUND(E316*N316,5)</f>
        <v>1.9000000000000001E-4</v>
      </c>
      <c r="P316" s="221">
        <v>0</v>
      </c>
      <c r="Q316" s="221">
        <f>ROUND(E316*P316,5)</f>
        <v>0</v>
      </c>
      <c r="R316" s="221"/>
      <c r="S316" s="221"/>
      <c r="T316" s="222">
        <v>0.17</v>
      </c>
      <c r="U316" s="221">
        <f>ROUND(E316*T316,2)</f>
        <v>0.27</v>
      </c>
      <c r="V316" s="211"/>
      <c r="W316" s="211"/>
      <c r="X316" s="211"/>
      <c r="Y316" s="211"/>
      <c r="Z316" s="211"/>
      <c r="AA316" s="211"/>
      <c r="AB316" s="211"/>
      <c r="AC316" s="211"/>
      <c r="AD316" s="211"/>
      <c r="AE316" s="211" t="s">
        <v>118</v>
      </c>
      <c r="AF316" s="211"/>
      <c r="AG316" s="211"/>
      <c r="AH316" s="211"/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1" x14ac:dyDescent="0.2">
      <c r="A317" s="212"/>
      <c r="B317" s="218"/>
      <c r="C317" s="264" t="s">
        <v>617</v>
      </c>
      <c r="D317" s="223"/>
      <c r="E317" s="228">
        <v>1.575</v>
      </c>
      <c r="F317" s="231"/>
      <c r="G317" s="231"/>
      <c r="H317" s="231"/>
      <c r="I317" s="231"/>
      <c r="J317" s="231"/>
      <c r="K317" s="231"/>
      <c r="L317" s="231"/>
      <c r="M317" s="231"/>
      <c r="N317" s="221"/>
      <c r="O317" s="221"/>
      <c r="P317" s="221"/>
      <c r="Q317" s="221"/>
      <c r="R317" s="221"/>
      <c r="S317" s="221"/>
      <c r="T317" s="222"/>
      <c r="U317" s="221"/>
      <c r="V317" s="211"/>
      <c r="W317" s="211"/>
      <c r="X317" s="211"/>
      <c r="Y317" s="211"/>
      <c r="Z317" s="211"/>
      <c r="AA317" s="211"/>
      <c r="AB317" s="211"/>
      <c r="AC317" s="211"/>
      <c r="AD317" s="211"/>
      <c r="AE317" s="211" t="s">
        <v>120</v>
      </c>
      <c r="AF317" s="211">
        <v>0</v>
      </c>
      <c r="AG317" s="211"/>
      <c r="AH317" s="211"/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ht="22.5" outlineLevel="1" x14ac:dyDescent="0.2">
      <c r="A318" s="212">
        <v>219</v>
      </c>
      <c r="B318" s="218" t="s">
        <v>618</v>
      </c>
      <c r="C318" s="263" t="s">
        <v>619</v>
      </c>
      <c r="D318" s="220" t="s">
        <v>151</v>
      </c>
      <c r="E318" s="227">
        <v>1.05</v>
      </c>
      <c r="F318" s="230"/>
      <c r="G318" s="231">
        <f>ROUND(E318*F318,2)</f>
        <v>0</v>
      </c>
      <c r="H318" s="230"/>
      <c r="I318" s="231">
        <f>ROUND(E318*H318,2)</f>
        <v>0</v>
      </c>
      <c r="J318" s="230"/>
      <c r="K318" s="231">
        <f>ROUND(E318*J318,2)</f>
        <v>0</v>
      </c>
      <c r="L318" s="231">
        <v>21</v>
      </c>
      <c r="M318" s="231">
        <f>G318*(1+L318/100)</f>
        <v>0</v>
      </c>
      <c r="N318" s="221">
        <v>1.2E-4</v>
      </c>
      <c r="O318" s="221">
        <f>ROUND(E318*N318,5)</f>
        <v>1.2999999999999999E-4</v>
      </c>
      <c r="P318" s="221">
        <v>0</v>
      </c>
      <c r="Q318" s="221">
        <f>ROUND(E318*P318,5)</f>
        <v>0</v>
      </c>
      <c r="R318" s="221"/>
      <c r="S318" s="221"/>
      <c r="T318" s="222">
        <v>0.17</v>
      </c>
      <c r="U318" s="221">
        <f>ROUND(E318*T318,2)</f>
        <v>0.18</v>
      </c>
      <c r="V318" s="211"/>
      <c r="W318" s="211"/>
      <c r="X318" s="211"/>
      <c r="Y318" s="211"/>
      <c r="Z318" s="211"/>
      <c r="AA318" s="211"/>
      <c r="AB318" s="211"/>
      <c r="AC318" s="211"/>
      <c r="AD318" s="211"/>
      <c r="AE318" s="211" t="s">
        <v>118</v>
      </c>
      <c r="AF318" s="211"/>
      <c r="AG318" s="211"/>
      <c r="AH318" s="211"/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1" x14ac:dyDescent="0.2">
      <c r="A319" s="212"/>
      <c r="B319" s="218"/>
      <c r="C319" s="264" t="s">
        <v>259</v>
      </c>
      <c r="D319" s="223"/>
      <c r="E319" s="228">
        <v>1.05</v>
      </c>
      <c r="F319" s="231"/>
      <c r="G319" s="231"/>
      <c r="H319" s="231"/>
      <c r="I319" s="231"/>
      <c r="J319" s="231"/>
      <c r="K319" s="231"/>
      <c r="L319" s="231"/>
      <c r="M319" s="231"/>
      <c r="N319" s="221"/>
      <c r="O319" s="221"/>
      <c r="P319" s="221"/>
      <c r="Q319" s="221"/>
      <c r="R319" s="221"/>
      <c r="S319" s="221"/>
      <c r="T319" s="222"/>
      <c r="U319" s="221"/>
      <c r="V319" s="211"/>
      <c r="W319" s="211"/>
      <c r="X319" s="211"/>
      <c r="Y319" s="211"/>
      <c r="Z319" s="211"/>
      <c r="AA319" s="211"/>
      <c r="AB319" s="211"/>
      <c r="AC319" s="211"/>
      <c r="AD319" s="211"/>
      <c r="AE319" s="211" t="s">
        <v>120</v>
      </c>
      <c r="AF319" s="211">
        <v>0</v>
      </c>
      <c r="AG319" s="211"/>
      <c r="AH319" s="211"/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ht="22.5" outlineLevel="1" x14ac:dyDescent="0.2">
      <c r="A320" s="212">
        <v>220</v>
      </c>
      <c r="B320" s="218" t="s">
        <v>620</v>
      </c>
      <c r="C320" s="263" t="s">
        <v>621</v>
      </c>
      <c r="D320" s="220" t="s">
        <v>151</v>
      </c>
      <c r="E320" s="227">
        <v>15.225</v>
      </c>
      <c r="F320" s="230"/>
      <c r="G320" s="231">
        <f>ROUND(E320*F320,2)</f>
        <v>0</v>
      </c>
      <c r="H320" s="230"/>
      <c r="I320" s="231">
        <f>ROUND(E320*H320,2)</f>
        <v>0</v>
      </c>
      <c r="J320" s="230"/>
      <c r="K320" s="231">
        <f>ROUND(E320*J320,2)</f>
        <v>0</v>
      </c>
      <c r="L320" s="231">
        <v>21</v>
      </c>
      <c r="M320" s="231">
        <f>G320*(1+L320/100)</f>
        <v>0</v>
      </c>
      <c r="N320" s="221">
        <v>1.2999999999999999E-4</v>
      </c>
      <c r="O320" s="221">
        <f>ROUND(E320*N320,5)</f>
        <v>1.98E-3</v>
      </c>
      <c r="P320" s="221">
        <v>0</v>
      </c>
      <c r="Q320" s="221">
        <f>ROUND(E320*P320,5)</f>
        <v>0</v>
      </c>
      <c r="R320" s="221"/>
      <c r="S320" s="221"/>
      <c r="T320" s="222">
        <v>0.185</v>
      </c>
      <c r="U320" s="221">
        <f>ROUND(E320*T320,2)</f>
        <v>2.82</v>
      </c>
      <c r="V320" s="211"/>
      <c r="W320" s="211"/>
      <c r="X320" s="211"/>
      <c r="Y320" s="211"/>
      <c r="Z320" s="211"/>
      <c r="AA320" s="211"/>
      <c r="AB320" s="211"/>
      <c r="AC320" s="211"/>
      <c r="AD320" s="211"/>
      <c r="AE320" s="211" t="s">
        <v>118</v>
      </c>
      <c r="AF320" s="211"/>
      <c r="AG320" s="211"/>
      <c r="AH320" s="211"/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1" x14ac:dyDescent="0.2">
      <c r="A321" s="212"/>
      <c r="B321" s="218"/>
      <c r="C321" s="264" t="s">
        <v>622</v>
      </c>
      <c r="D321" s="223"/>
      <c r="E321" s="228">
        <v>15.225</v>
      </c>
      <c r="F321" s="231"/>
      <c r="G321" s="231"/>
      <c r="H321" s="231"/>
      <c r="I321" s="231"/>
      <c r="J321" s="231"/>
      <c r="K321" s="231"/>
      <c r="L321" s="231"/>
      <c r="M321" s="231"/>
      <c r="N321" s="221"/>
      <c r="O321" s="221"/>
      <c r="P321" s="221"/>
      <c r="Q321" s="221"/>
      <c r="R321" s="221"/>
      <c r="S321" s="221"/>
      <c r="T321" s="222"/>
      <c r="U321" s="221"/>
      <c r="V321" s="211"/>
      <c r="W321" s="211"/>
      <c r="X321" s="211"/>
      <c r="Y321" s="211"/>
      <c r="Z321" s="211"/>
      <c r="AA321" s="211"/>
      <c r="AB321" s="211"/>
      <c r="AC321" s="211"/>
      <c r="AD321" s="211"/>
      <c r="AE321" s="211" t="s">
        <v>120</v>
      </c>
      <c r="AF321" s="211">
        <v>0</v>
      </c>
      <c r="AG321" s="211"/>
      <c r="AH321" s="211"/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ht="22.5" outlineLevel="1" x14ac:dyDescent="0.2">
      <c r="A322" s="212">
        <v>221</v>
      </c>
      <c r="B322" s="218" t="s">
        <v>623</v>
      </c>
      <c r="C322" s="263" t="s">
        <v>624</v>
      </c>
      <c r="D322" s="220" t="s">
        <v>151</v>
      </c>
      <c r="E322" s="227">
        <v>6.8250000000000002</v>
      </c>
      <c r="F322" s="230"/>
      <c r="G322" s="231">
        <f>ROUND(E322*F322,2)</f>
        <v>0</v>
      </c>
      <c r="H322" s="230"/>
      <c r="I322" s="231">
        <f>ROUND(E322*H322,2)</f>
        <v>0</v>
      </c>
      <c r="J322" s="230"/>
      <c r="K322" s="231">
        <f>ROUND(E322*J322,2)</f>
        <v>0</v>
      </c>
      <c r="L322" s="231">
        <v>21</v>
      </c>
      <c r="M322" s="231">
        <f>G322*(1+L322/100)</f>
        <v>0</v>
      </c>
      <c r="N322" s="221">
        <v>1.8000000000000001E-4</v>
      </c>
      <c r="O322" s="221">
        <f>ROUND(E322*N322,5)</f>
        <v>1.23E-3</v>
      </c>
      <c r="P322" s="221">
        <v>0</v>
      </c>
      <c r="Q322" s="221">
        <f>ROUND(E322*P322,5)</f>
        <v>0</v>
      </c>
      <c r="R322" s="221"/>
      <c r="S322" s="221"/>
      <c r="T322" s="222">
        <v>0.2</v>
      </c>
      <c r="U322" s="221">
        <f>ROUND(E322*T322,2)</f>
        <v>1.37</v>
      </c>
      <c r="V322" s="211"/>
      <c r="W322" s="211"/>
      <c r="X322" s="211"/>
      <c r="Y322" s="211"/>
      <c r="Z322" s="211"/>
      <c r="AA322" s="211"/>
      <c r="AB322" s="211"/>
      <c r="AC322" s="211"/>
      <c r="AD322" s="211"/>
      <c r="AE322" s="211" t="s">
        <v>118</v>
      </c>
      <c r="AF322" s="211"/>
      <c r="AG322" s="211"/>
      <c r="AH322" s="211"/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 x14ac:dyDescent="0.2">
      <c r="A323" s="212"/>
      <c r="B323" s="218"/>
      <c r="C323" s="264" t="s">
        <v>625</v>
      </c>
      <c r="D323" s="223"/>
      <c r="E323" s="228">
        <v>6.8250000000000002</v>
      </c>
      <c r="F323" s="231"/>
      <c r="G323" s="231"/>
      <c r="H323" s="231"/>
      <c r="I323" s="231"/>
      <c r="J323" s="231"/>
      <c r="K323" s="231"/>
      <c r="L323" s="231"/>
      <c r="M323" s="231"/>
      <c r="N323" s="221"/>
      <c r="O323" s="221"/>
      <c r="P323" s="221"/>
      <c r="Q323" s="221"/>
      <c r="R323" s="221"/>
      <c r="S323" s="221"/>
      <c r="T323" s="222"/>
      <c r="U323" s="221"/>
      <c r="V323" s="211"/>
      <c r="W323" s="211"/>
      <c r="X323" s="211"/>
      <c r="Y323" s="211"/>
      <c r="Z323" s="211"/>
      <c r="AA323" s="211"/>
      <c r="AB323" s="211"/>
      <c r="AC323" s="211"/>
      <c r="AD323" s="211"/>
      <c r="AE323" s="211" t="s">
        <v>120</v>
      </c>
      <c r="AF323" s="211">
        <v>0</v>
      </c>
      <c r="AG323" s="211"/>
      <c r="AH323" s="211"/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ht="22.5" outlineLevel="1" x14ac:dyDescent="0.2">
      <c r="A324" s="212">
        <v>222</v>
      </c>
      <c r="B324" s="218" t="s">
        <v>626</v>
      </c>
      <c r="C324" s="263" t="s">
        <v>627</v>
      </c>
      <c r="D324" s="220" t="s">
        <v>151</v>
      </c>
      <c r="E324" s="227">
        <v>32.024999999999999</v>
      </c>
      <c r="F324" s="230"/>
      <c r="G324" s="231">
        <f>ROUND(E324*F324,2)</f>
        <v>0</v>
      </c>
      <c r="H324" s="230"/>
      <c r="I324" s="231">
        <f>ROUND(E324*H324,2)</f>
        <v>0</v>
      </c>
      <c r="J324" s="230"/>
      <c r="K324" s="231">
        <f>ROUND(E324*J324,2)</f>
        <v>0</v>
      </c>
      <c r="L324" s="231">
        <v>21</v>
      </c>
      <c r="M324" s="231">
        <f>G324*(1+L324/100)</f>
        <v>0</v>
      </c>
      <c r="N324" s="221">
        <v>4.0000000000000003E-5</v>
      </c>
      <c r="O324" s="221">
        <f>ROUND(E324*N324,5)</f>
        <v>1.2800000000000001E-3</v>
      </c>
      <c r="P324" s="221">
        <v>0</v>
      </c>
      <c r="Q324" s="221">
        <f>ROUND(E324*P324,5)</f>
        <v>0</v>
      </c>
      <c r="R324" s="221"/>
      <c r="S324" s="221"/>
      <c r="T324" s="222">
        <v>0.129</v>
      </c>
      <c r="U324" s="221">
        <f>ROUND(E324*T324,2)</f>
        <v>4.13</v>
      </c>
      <c r="V324" s="211"/>
      <c r="W324" s="211"/>
      <c r="X324" s="211"/>
      <c r="Y324" s="211"/>
      <c r="Z324" s="211"/>
      <c r="AA324" s="211"/>
      <c r="AB324" s="211"/>
      <c r="AC324" s="211"/>
      <c r="AD324" s="211"/>
      <c r="AE324" s="211" t="s">
        <v>118</v>
      </c>
      <c r="AF324" s="211"/>
      <c r="AG324" s="211"/>
      <c r="AH324" s="211"/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 x14ac:dyDescent="0.2">
      <c r="A325" s="212"/>
      <c r="B325" s="218"/>
      <c r="C325" s="264" t="s">
        <v>628</v>
      </c>
      <c r="D325" s="223"/>
      <c r="E325" s="228">
        <v>32.024999999999999</v>
      </c>
      <c r="F325" s="231"/>
      <c r="G325" s="231"/>
      <c r="H325" s="231"/>
      <c r="I325" s="231"/>
      <c r="J325" s="231"/>
      <c r="K325" s="231"/>
      <c r="L325" s="231"/>
      <c r="M325" s="231"/>
      <c r="N325" s="221"/>
      <c r="O325" s="221"/>
      <c r="P325" s="221"/>
      <c r="Q325" s="221"/>
      <c r="R325" s="221"/>
      <c r="S325" s="221"/>
      <c r="T325" s="222"/>
      <c r="U325" s="221"/>
      <c r="V325" s="211"/>
      <c r="W325" s="211"/>
      <c r="X325" s="211"/>
      <c r="Y325" s="211"/>
      <c r="Z325" s="211"/>
      <c r="AA325" s="211"/>
      <c r="AB325" s="211"/>
      <c r="AC325" s="211"/>
      <c r="AD325" s="211"/>
      <c r="AE325" s="211" t="s">
        <v>120</v>
      </c>
      <c r="AF325" s="211">
        <v>0</v>
      </c>
      <c r="AG325" s="211"/>
      <c r="AH325" s="211"/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ht="22.5" outlineLevel="1" x14ac:dyDescent="0.2">
      <c r="A326" s="212">
        <v>223</v>
      </c>
      <c r="B326" s="218" t="s">
        <v>629</v>
      </c>
      <c r="C326" s="263" t="s">
        <v>630</v>
      </c>
      <c r="D326" s="220" t="s">
        <v>151</v>
      </c>
      <c r="E326" s="227">
        <v>12.914999999999999</v>
      </c>
      <c r="F326" s="230"/>
      <c r="G326" s="231">
        <f>ROUND(E326*F326,2)</f>
        <v>0</v>
      </c>
      <c r="H326" s="230"/>
      <c r="I326" s="231">
        <f>ROUND(E326*H326,2)</f>
        <v>0</v>
      </c>
      <c r="J326" s="230"/>
      <c r="K326" s="231">
        <f>ROUND(E326*J326,2)</f>
        <v>0</v>
      </c>
      <c r="L326" s="231">
        <v>21</v>
      </c>
      <c r="M326" s="231">
        <f>G326*(1+L326/100)</f>
        <v>0</v>
      </c>
      <c r="N326" s="221">
        <v>6.0000000000000002E-5</v>
      </c>
      <c r="O326" s="221">
        <f>ROUND(E326*N326,5)</f>
        <v>7.6999999999999996E-4</v>
      </c>
      <c r="P326" s="221">
        <v>0</v>
      </c>
      <c r="Q326" s="221">
        <f>ROUND(E326*P326,5)</f>
        <v>0</v>
      </c>
      <c r="R326" s="221"/>
      <c r="S326" s="221"/>
      <c r="T326" s="222">
        <v>0.129</v>
      </c>
      <c r="U326" s="221">
        <f>ROUND(E326*T326,2)</f>
        <v>1.67</v>
      </c>
      <c r="V326" s="211"/>
      <c r="W326" s="211"/>
      <c r="X326" s="211"/>
      <c r="Y326" s="211"/>
      <c r="Z326" s="211"/>
      <c r="AA326" s="211"/>
      <c r="AB326" s="211"/>
      <c r="AC326" s="211"/>
      <c r="AD326" s="211"/>
      <c r="AE326" s="211" t="s">
        <v>118</v>
      </c>
      <c r="AF326" s="211"/>
      <c r="AG326" s="211"/>
      <c r="AH326" s="211"/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 x14ac:dyDescent="0.2">
      <c r="A327" s="212"/>
      <c r="B327" s="218"/>
      <c r="C327" s="264" t="s">
        <v>631</v>
      </c>
      <c r="D327" s="223"/>
      <c r="E327" s="228">
        <v>12.914999999999999</v>
      </c>
      <c r="F327" s="231"/>
      <c r="G327" s="231"/>
      <c r="H327" s="231"/>
      <c r="I327" s="231"/>
      <c r="J327" s="231"/>
      <c r="K327" s="231"/>
      <c r="L327" s="231"/>
      <c r="M327" s="231"/>
      <c r="N327" s="221"/>
      <c r="O327" s="221"/>
      <c r="P327" s="221"/>
      <c r="Q327" s="221"/>
      <c r="R327" s="221"/>
      <c r="S327" s="221"/>
      <c r="T327" s="222"/>
      <c r="U327" s="221"/>
      <c r="V327" s="211"/>
      <c r="W327" s="211"/>
      <c r="X327" s="211"/>
      <c r="Y327" s="211"/>
      <c r="Z327" s="211"/>
      <c r="AA327" s="211"/>
      <c r="AB327" s="211"/>
      <c r="AC327" s="211"/>
      <c r="AD327" s="211"/>
      <c r="AE327" s="211" t="s">
        <v>120</v>
      </c>
      <c r="AF327" s="211">
        <v>0</v>
      </c>
      <c r="AG327" s="211"/>
      <c r="AH327" s="211"/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ht="22.5" outlineLevel="1" x14ac:dyDescent="0.2">
      <c r="A328" s="212">
        <v>224</v>
      </c>
      <c r="B328" s="218" t="s">
        <v>632</v>
      </c>
      <c r="C328" s="263" t="s">
        <v>633</v>
      </c>
      <c r="D328" s="220" t="s">
        <v>151</v>
      </c>
      <c r="E328" s="227">
        <v>8.4</v>
      </c>
      <c r="F328" s="230"/>
      <c r="G328" s="231">
        <f>ROUND(E328*F328,2)</f>
        <v>0</v>
      </c>
      <c r="H328" s="230"/>
      <c r="I328" s="231">
        <f>ROUND(E328*H328,2)</f>
        <v>0</v>
      </c>
      <c r="J328" s="230"/>
      <c r="K328" s="231">
        <f>ROUND(E328*J328,2)</f>
        <v>0</v>
      </c>
      <c r="L328" s="231">
        <v>21</v>
      </c>
      <c r="M328" s="231">
        <f>G328*(1+L328/100)</f>
        <v>0</v>
      </c>
      <c r="N328" s="221">
        <v>6.0000000000000002E-5</v>
      </c>
      <c r="O328" s="221">
        <f>ROUND(E328*N328,5)</f>
        <v>5.0000000000000001E-4</v>
      </c>
      <c r="P328" s="221">
        <v>0</v>
      </c>
      <c r="Q328" s="221">
        <f>ROUND(E328*P328,5)</f>
        <v>0</v>
      </c>
      <c r="R328" s="221"/>
      <c r="S328" s="221"/>
      <c r="T328" s="222">
        <v>0.14199999999999999</v>
      </c>
      <c r="U328" s="221">
        <f>ROUND(E328*T328,2)</f>
        <v>1.19</v>
      </c>
      <c r="V328" s="211"/>
      <c r="W328" s="211"/>
      <c r="X328" s="211"/>
      <c r="Y328" s="211"/>
      <c r="Z328" s="211"/>
      <c r="AA328" s="211"/>
      <c r="AB328" s="211"/>
      <c r="AC328" s="211"/>
      <c r="AD328" s="211"/>
      <c r="AE328" s="211" t="s">
        <v>118</v>
      </c>
      <c r="AF328" s="211"/>
      <c r="AG328" s="211"/>
      <c r="AH328" s="211"/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1" x14ac:dyDescent="0.2">
      <c r="A329" s="212"/>
      <c r="B329" s="218"/>
      <c r="C329" s="264" t="s">
        <v>634</v>
      </c>
      <c r="D329" s="223"/>
      <c r="E329" s="228">
        <v>8.4</v>
      </c>
      <c r="F329" s="231"/>
      <c r="G329" s="231"/>
      <c r="H329" s="231"/>
      <c r="I329" s="231"/>
      <c r="J329" s="231"/>
      <c r="K329" s="231"/>
      <c r="L329" s="231"/>
      <c r="M329" s="231"/>
      <c r="N329" s="221"/>
      <c r="O329" s="221"/>
      <c r="P329" s="221"/>
      <c r="Q329" s="221"/>
      <c r="R329" s="221"/>
      <c r="S329" s="221"/>
      <c r="T329" s="222"/>
      <c r="U329" s="221"/>
      <c r="V329" s="211"/>
      <c r="W329" s="211"/>
      <c r="X329" s="211"/>
      <c r="Y329" s="211"/>
      <c r="Z329" s="211"/>
      <c r="AA329" s="211"/>
      <c r="AB329" s="211"/>
      <c r="AC329" s="211"/>
      <c r="AD329" s="211"/>
      <c r="AE329" s="211" t="s">
        <v>120</v>
      </c>
      <c r="AF329" s="211">
        <v>0</v>
      </c>
      <c r="AG329" s="211"/>
      <c r="AH329" s="211"/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ht="22.5" outlineLevel="1" x14ac:dyDescent="0.2">
      <c r="A330" s="212">
        <v>225</v>
      </c>
      <c r="B330" s="218" t="s">
        <v>635</v>
      </c>
      <c r="C330" s="263" t="s">
        <v>636</v>
      </c>
      <c r="D330" s="220" t="s">
        <v>151</v>
      </c>
      <c r="E330" s="227">
        <v>3.15</v>
      </c>
      <c r="F330" s="230"/>
      <c r="G330" s="231">
        <f>ROUND(E330*F330,2)</f>
        <v>0</v>
      </c>
      <c r="H330" s="230"/>
      <c r="I330" s="231">
        <f>ROUND(E330*H330,2)</f>
        <v>0</v>
      </c>
      <c r="J330" s="230"/>
      <c r="K330" s="231">
        <f>ROUND(E330*J330,2)</f>
        <v>0</v>
      </c>
      <c r="L330" s="231">
        <v>21</v>
      </c>
      <c r="M330" s="231">
        <f>G330*(1+L330/100)</f>
        <v>0</v>
      </c>
      <c r="N330" s="221">
        <v>6.0000000000000002E-5</v>
      </c>
      <c r="O330" s="221">
        <f>ROUND(E330*N330,5)</f>
        <v>1.9000000000000001E-4</v>
      </c>
      <c r="P330" s="221">
        <v>0</v>
      </c>
      <c r="Q330" s="221">
        <f>ROUND(E330*P330,5)</f>
        <v>0</v>
      </c>
      <c r="R330" s="221"/>
      <c r="S330" s="221"/>
      <c r="T330" s="222">
        <v>0.14199999999999999</v>
      </c>
      <c r="U330" s="221">
        <f>ROUND(E330*T330,2)</f>
        <v>0.45</v>
      </c>
      <c r="V330" s="211"/>
      <c r="W330" s="211"/>
      <c r="X330" s="211"/>
      <c r="Y330" s="211"/>
      <c r="Z330" s="211"/>
      <c r="AA330" s="211"/>
      <c r="AB330" s="211"/>
      <c r="AC330" s="211"/>
      <c r="AD330" s="211"/>
      <c r="AE330" s="211" t="s">
        <v>118</v>
      </c>
      <c r="AF330" s="211"/>
      <c r="AG330" s="211"/>
      <c r="AH330" s="211"/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1" x14ac:dyDescent="0.2">
      <c r="A331" s="212"/>
      <c r="B331" s="218"/>
      <c r="C331" s="264" t="s">
        <v>637</v>
      </c>
      <c r="D331" s="223"/>
      <c r="E331" s="228">
        <v>3.15</v>
      </c>
      <c r="F331" s="231"/>
      <c r="G331" s="231"/>
      <c r="H331" s="231"/>
      <c r="I331" s="231"/>
      <c r="J331" s="231"/>
      <c r="K331" s="231"/>
      <c r="L331" s="231"/>
      <c r="M331" s="231"/>
      <c r="N331" s="221"/>
      <c r="O331" s="221"/>
      <c r="P331" s="221"/>
      <c r="Q331" s="221"/>
      <c r="R331" s="221"/>
      <c r="S331" s="221"/>
      <c r="T331" s="222"/>
      <c r="U331" s="221"/>
      <c r="V331" s="211"/>
      <c r="W331" s="211"/>
      <c r="X331" s="211"/>
      <c r="Y331" s="211"/>
      <c r="Z331" s="211"/>
      <c r="AA331" s="211"/>
      <c r="AB331" s="211"/>
      <c r="AC331" s="211"/>
      <c r="AD331" s="211"/>
      <c r="AE331" s="211" t="s">
        <v>120</v>
      </c>
      <c r="AF331" s="211">
        <v>0</v>
      </c>
      <c r="AG331" s="211"/>
      <c r="AH331" s="211"/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ht="22.5" outlineLevel="1" x14ac:dyDescent="0.2">
      <c r="A332" s="212">
        <v>226</v>
      </c>
      <c r="B332" s="218" t="s">
        <v>638</v>
      </c>
      <c r="C332" s="263" t="s">
        <v>639</v>
      </c>
      <c r="D332" s="220" t="s">
        <v>151</v>
      </c>
      <c r="E332" s="227">
        <v>40.424999999999997</v>
      </c>
      <c r="F332" s="230"/>
      <c r="G332" s="231">
        <f>ROUND(E332*F332,2)</f>
        <v>0</v>
      </c>
      <c r="H332" s="230"/>
      <c r="I332" s="231">
        <f>ROUND(E332*H332,2)</f>
        <v>0</v>
      </c>
      <c r="J332" s="230"/>
      <c r="K332" s="231">
        <f>ROUND(E332*J332,2)</f>
        <v>0</v>
      </c>
      <c r="L332" s="231">
        <v>21</v>
      </c>
      <c r="M332" s="231">
        <f>G332*(1+L332/100)</f>
        <v>0</v>
      </c>
      <c r="N332" s="221">
        <v>1.1E-4</v>
      </c>
      <c r="O332" s="221">
        <f>ROUND(E332*N332,5)</f>
        <v>4.45E-3</v>
      </c>
      <c r="P332" s="221">
        <v>0</v>
      </c>
      <c r="Q332" s="221">
        <f>ROUND(E332*P332,5)</f>
        <v>0</v>
      </c>
      <c r="R332" s="221"/>
      <c r="S332" s="221"/>
      <c r="T332" s="222">
        <v>0.157</v>
      </c>
      <c r="U332" s="221">
        <f>ROUND(E332*T332,2)</f>
        <v>6.35</v>
      </c>
      <c r="V332" s="211"/>
      <c r="W332" s="211"/>
      <c r="X332" s="211"/>
      <c r="Y332" s="211"/>
      <c r="Z332" s="211"/>
      <c r="AA332" s="211"/>
      <c r="AB332" s="211"/>
      <c r="AC332" s="211"/>
      <c r="AD332" s="211"/>
      <c r="AE332" s="211" t="s">
        <v>118</v>
      </c>
      <c r="AF332" s="211"/>
      <c r="AG332" s="211"/>
      <c r="AH332" s="211"/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1" x14ac:dyDescent="0.2">
      <c r="A333" s="212"/>
      <c r="B333" s="218"/>
      <c r="C333" s="264" t="s">
        <v>640</v>
      </c>
      <c r="D333" s="223"/>
      <c r="E333" s="228">
        <v>40.424999999999997</v>
      </c>
      <c r="F333" s="231"/>
      <c r="G333" s="231"/>
      <c r="H333" s="231"/>
      <c r="I333" s="231"/>
      <c r="J333" s="231"/>
      <c r="K333" s="231"/>
      <c r="L333" s="231"/>
      <c r="M333" s="231"/>
      <c r="N333" s="221"/>
      <c r="O333" s="221"/>
      <c r="P333" s="221"/>
      <c r="Q333" s="221"/>
      <c r="R333" s="221"/>
      <c r="S333" s="221"/>
      <c r="T333" s="222"/>
      <c r="U333" s="221"/>
      <c r="V333" s="211"/>
      <c r="W333" s="211"/>
      <c r="X333" s="211"/>
      <c r="Y333" s="211"/>
      <c r="Z333" s="211"/>
      <c r="AA333" s="211"/>
      <c r="AB333" s="211"/>
      <c r="AC333" s="211"/>
      <c r="AD333" s="211"/>
      <c r="AE333" s="211" t="s">
        <v>120</v>
      </c>
      <c r="AF333" s="211">
        <v>0</v>
      </c>
      <c r="AG333" s="211"/>
      <c r="AH333" s="211"/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ht="22.5" outlineLevel="1" x14ac:dyDescent="0.2">
      <c r="A334" s="212">
        <v>227</v>
      </c>
      <c r="B334" s="218" t="s">
        <v>641</v>
      </c>
      <c r="C334" s="263" t="s">
        <v>642</v>
      </c>
      <c r="D334" s="220" t="s">
        <v>151</v>
      </c>
      <c r="E334" s="227">
        <v>21</v>
      </c>
      <c r="F334" s="230"/>
      <c r="G334" s="231">
        <f>ROUND(E334*F334,2)</f>
        <v>0</v>
      </c>
      <c r="H334" s="230"/>
      <c r="I334" s="231">
        <f>ROUND(E334*H334,2)</f>
        <v>0</v>
      </c>
      <c r="J334" s="230"/>
      <c r="K334" s="231">
        <f>ROUND(E334*J334,2)</f>
        <v>0</v>
      </c>
      <c r="L334" s="231">
        <v>21</v>
      </c>
      <c r="M334" s="231">
        <f>G334*(1+L334/100)</f>
        <v>0</v>
      </c>
      <c r="N334" s="221">
        <v>1.2999999999999999E-4</v>
      </c>
      <c r="O334" s="221">
        <f>ROUND(E334*N334,5)</f>
        <v>2.7299999999999998E-3</v>
      </c>
      <c r="P334" s="221">
        <v>0</v>
      </c>
      <c r="Q334" s="221">
        <f>ROUND(E334*P334,5)</f>
        <v>0</v>
      </c>
      <c r="R334" s="221"/>
      <c r="S334" s="221"/>
      <c r="T334" s="222">
        <v>0.17</v>
      </c>
      <c r="U334" s="221">
        <f>ROUND(E334*T334,2)</f>
        <v>3.57</v>
      </c>
      <c r="V334" s="211"/>
      <c r="W334" s="211"/>
      <c r="X334" s="211"/>
      <c r="Y334" s="211"/>
      <c r="Z334" s="211"/>
      <c r="AA334" s="211"/>
      <c r="AB334" s="211"/>
      <c r="AC334" s="211"/>
      <c r="AD334" s="211"/>
      <c r="AE334" s="211" t="s">
        <v>118</v>
      </c>
      <c r="AF334" s="211"/>
      <c r="AG334" s="211"/>
      <c r="AH334" s="211"/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1" x14ac:dyDescent="0.2">
      <c r="A335" s="212"/>
      <c r="B335" s="218"/>
      <c r="C335" s="264" t="s">
        <v>643</v>
      </c>
      <c r="D335" s="223"/>
      <c r="E335" s="228">
        <v>21</v>
      </c>
      <c r="F335" s="231"/>
      <c r="G335" s="231"/>
      <c r="H335" s="231"/>
      <c r="I335" s="231"/>
      <c r="J335" s="231"/>
      <c r="K335" s="231"/>
      <c r="L335" s="231"/>
      <c r="M335" s="231"/>
      <c r="N335" s="221"/>
      <c r="O335" s="221"/>
      <c r="P335" s="221"/>
      <c r="Q335" s="221"/>
      <c r="R335" s="221"/>
      <c r="S335" s="221"/>
      <c r="T335" s="222"/>
      <c r="U335" s="221"/>
      <c r="V335" s="211"/>
      <c r="W335" s="211"/>
      <c r="X335" s="211"/>
      <c r="Y335" s="211"/>
      <c r="Z335" s="211"/>
      <c r="AA335" s="211"/>
      <c r="AB335" s="211"/>
      <c r="AC335" s="211"/>
      <c r="AD335" s="211"/>
      <c r="AE335" s="211" t="s">
        <v>120</v>
      </c>
      <c r="AF335" s="211">
        <v>0</v>
      </c>
      <c r="AG335" s="211"/>
      <c r="AH335" s="211"/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ht="22.5" outlineLevel="1" x14ac:dyDescent="0.2">
      <c r="A336" s="212">
        <v>228</v>
      </c>
      <c r="B336" s="218" t="s">
        <v>644</v>
      </c>
      <c r="C336" s="263" t="s">
        <v>645</v>
      </c>
      <c r="D336" s="220" t="s">
        <v>151</v>
      </c>
      <c r="E336" s="227">
        <v>23.835000000000001</v>
      </c>
      <c r="F336" s="230"/>
      <c r="G336" s="231">
        <f>ROUND(E336*F336,2)</f>
        <v>0</v>
      </c>
      <c r="H336" s="230"/>
      <c r="I336" s="231">
        <f>ROUND(E336*H336,2)</f>
        <v>0</v>
      </c>
      <c r="J336" s="230"/>
      <c r="K336" s="231">
        <f>ROUND(E336*J336,2)</f>
        <v>0</v>
      </c>
      <c r="L336" s="231">
        <v>21</v>
      </c>
      <c r="M336" s="231">
        <f>G336*(1+L336/100)</f>
        <v>0</v>
      </c>
      <c r="N336" s="221">
        <v>5.0000000000000002E-5</v>
      </c>
      <c r="O336" s="221">
        <f>ROUND(E336*N336,5)</f>
        <v>1.1900000000000001E-3</v>
      </c>
      <c r="P336" s="221">
        <v>0</v>
      </c>
      <c r="Q336" s="221">
        <f>ROUND(E336*P336,5)</f>
        <v>0</v>
      </c>
      <c r="R336" s="221"/>
      <c r="S336" s="221"/>
      <c r="T336" s="222">
        <v>0.129</v>
      </c>
      <c r="U336" s="221">
        <f>ROUND(E336*T336,2)</f>
        <v>3.07</v>
      </c>
      <c r="V336" s="211"/>
      <c r="W336" s="211"/>
      <c r="X336" s="211"/>
      <c r="Y336" s="211"/>
      <c r="Z336" s="211"/>
      <c r="AA336" s="211"/>
      <c r="AB336" s="211"/>
      <c r="AC336" s="211"/>
      <c r="AD336" s="211"/>
      <c r="AE336" s="211" t="s">
        <v>118</v>
      </c>
      <c r="AF336" s="211"/>
      <c r="AG336" s="211"/>
      <c r="AH336" s="211"/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outlineLevel="1" x14ac:dyDescent="0.2">
      <c r="A337" s="212"/>
      <c r="B337" s="218"/>
      <c r="C337" s="264" t="s">
        <v>646</v>
      </c>
      <c r="D337" s="223"/>
      <c r="E337" s="228">
        <v>23.835000000000001</v>
      </c>
      <c r="F337" s="231"/>
      <c r="G337" s="231"/>
      <c r="H337" s="231"/>
      <c r="I337" s="231"/>
      <c r="J337" s="231"/>
      <c r="K337" s="231"/>
      <c r="L337" s="231"/>
      <c r="M337" s="231"/>
      <c r="N337" s="221"/>
      <c r="O337" s="221"/>
      <c r="P337" s="221"/>
      <c r="Q337" s="221"/>
      <c r="R337" s="221"/>
      <c r="S337" s="221"/>
      <c r="T337" s="222"/>
      <c r="U337" s="221"/>
      <c r="V337" s="211"/>
      <c r="W337" s="211"/>
      <c r="X337" s="211"/>
      <c r="Y337" s="211"/>
      <c r="Z337" s="211"/>
      <c r="AA337" s="211"/>
      <c r="AB337" s="211"/>
      <c r="AC337" s="211"/>
      <c r="AD337" s="211"/>
      <c r="AE337" s="211" t="s">
        <v>120</v>
      </c>
      <c r="AF337" s="211">
        <v>0</v>
      </c>
      <c r="AG337" s="211"/>
      <c r="AH337" s="211"/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ht="22.5" outlineLevel="1" x14ac:dyDescent="0.2">
      <c r="A338" s="212">
        <v>229</v>
      </c>
      <c r="B338" s="218" t="s">
        <v>647</v>
      </c>
      <c r="C338" s="263" t="s">
        <v>648</v>
      </c>
      <c r="D338" s="220" t="s">
        <v>151</v>
      </c>
      <c r="E338" s="227">
        <v>13.65</v>
      </c>
      <c r="F338" s="230"/>
      <c r="G338" s="231">
        <f>ROUND(E338*F338,2)</f>
        <v>0</v>
      </c>
      <c r="H338" s="230"/>
      <c r="I338" s="231">
        <f>ROUND(E338*H338,2)</f>
        <v>0</v>
      </c>
      <c r="J338" s="230"/>
      <c r="K338" s="231">
        <f>ROUND(E338*J338,2)</f>
        <v>0</v>
      </c>
      <c r="L338" s="231">
        <v>21</v>
      </c>
      <c r="M338" s="231">
        <f>G338*(1+L338/100)</f>
        <v>0</v>
      </c>
      <c r="N338" s="221">
        <v>6.9999999999999994E-5</v>
      </c>
      <c r="O338" s="221">
        <f>ROUND(E338*N338,5)</f>
        <v>9.6000000000000002E-4</v>
      </c>
      <c r="P338" s="221">
        <v>0</v>
      </c>
      <c r="Q338" s="221">
        <f>ROUND(E338*P338,5)</f>
        <v>0</v>
      </c>
      <c r="R338" s="221"/>
      <c r="S338" s="221"/>
      <c r="T338" s="222">
        <v>0.129</v>
      </c>
      <c r="U338" s="221">
        <f>ROUND(E338*T338,2)</f>
        <v>1.76</v>
      </c>
      <c r="V338" s="211"/>
      <c r="W338" s="211"/>
      <c r="X338" s="211"/>
      <c r="Y338" s="211"/>
      <c r="Z338" s="211"/>
      <c r="AA338" s="211"/>
      <c r="AB338" s="211"/>
      <c r="AC338" s="211"/>
      <c r="AD338" s="211"/>
      <c r="AE338" s="211" t="s">
        <v>118</v>
      </c>
      <c r="AF338" s="211"/>
      <c r="AG338" s="211"/>
      <c r="AH338" s="211"/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1" x14ac:dyDescent="0.2">
      <c r="A339" s="212"/>
      <c r="B339" s="218"/>
      <c r="C339" s="264" t="s">
        <v>649</v>
      </c>
      <c r="D339" s="223"/>
      <c r="E339" s="228">
        <v>13.65</v>
      </c>
      <c r="F339" s="231"/>
      <c r="G339" s="231"/>
      <c r="H339" s="231"/>
      <c r="I339" s="231"/>
      <c r="J339" s="231"/>
      <c r="K339" s="231"/>
      <c r="L339" s="231"/>
      <c r="M339" s="231"/>
      <c r="N339" s="221"/>
      <c r="O339" s="221"/>
      <c r="P339" s="221"/>
      <c r="Q339" s="221"/>
      <c r="R339" s="221"/>
      <c r="S339" s="221"/>
      <c r="T339" s="222"/>
      <c r="U339" s="221"/>
      <c r="V339" s="211"/>
      <c r="W339" s="211"/>
      <c r="X339" s="211"/>
      <c r="Y339" s="211"/>
      <c r="Z339" s="211"/>
      <c r="AA339" s="211"/>
      <c r="AB339" s="211"/>
      <c r="AC339" s="211"/>
      <c r="AD339" s="211"/>
      <c r="AE339" s="211" t="s">
        <v>120</v>
      </c>
      <c r="AF339" s="211">
        <v>0</v>
      </c>
      <c r="AG339" s="211"/>
      <c r="AH339" s="211"/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ht="22.5" outlineLevel="1" x14ac:dyDescent="0.2">
      <c r="A340" s="212">
        <v>230</v>
      </c>
      <c r="B340" s="218" t="s">
        <v>650</v>
      </c>
      <c r="C340" s="263" t="s">
        <v>651</v>
      </c>
      <c r="D340" s="220" t="s">
        <v>151</v>
      </c>
      <c r="E340" s="227">
        <v>12.074999999999999</v>
      </c>
      <c r="F340" s="230"/>
      <c r="G340" s="231">
        <f>ROUND(E340*F340,2)</f>
        <v>0</v>
      </c>
      <c r="H340" s="230"/>
      <c r="I340" s="231">
        <f>ROUND(E340*H340,2)</f>
        <v>0</v>
      </c>
      <c r="J340" s="230"/>
      <c r="K340" s="231">
        <f>ROUND(E340*J340,2)</f>
        <v>0</v>
      </c>
      <c r="L340" s="231">
        <v>21</v>
      </c>
      <c r="M340" s="231">
        <f>G340*(1+L340/100)</f>
        <v>0</v>
      </c>
      <c r="N340" s="221">
        <v>8.0000000000000007E-5</v>
      </c>
      <c r="O340" s="221">
        <f>ROUND(E340*N340,5)</f>
        <v>9.7000000000000005E-4</v>
      </c>
      <c r="P340" s="221">
        <v>0</v>
      </c>
      <c r="Q340" s="221">
        <f>ROUND(E340*P340,5)</f>
        <v>0</v>
      </c>
      <c r="R340" s="221"/>
      <c r="S340" s="221"/>
      <c r="T340" s="222">
        <v>0.14199999999999999</v>
      </c>
      <c r="U340" s="221">
        <f>ROUND(E340*T340,2)</f>
        <v>1.71</v>
      </c>
      <c r="V340" s="211"/>
      <c r="W340" s="211"/>
      <c r="X340" s="211"/>
      <c r="Y340" s="211"/>
      <c r="Z340" s="211"/>
      <c r="AA340" s="211"/>
      <c r="AB340" s="211"/>
      <c r="AC340" s="211"/>
      <c r="AD340" s="211"/>
      <c r="AE340" s="211" t="s">
        <v>118</v>
      </c>
      <c r="AF340" s="211"/>
      <c r="AG340" s="211"/>
      <c r="AH340" s="211"/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 x14ac:dyDescent="0.2">
      <c r="A341" s="212"/>
      <c r="B341" s="218"/>
      <c r="C341" s="264" t="s">
        <v>652</v>
      </c>
      <c r="D341" s="223"/>
      <c r="E341" s="228">
        <v>12.074999999999999</v>
      </c>
      <c r="F341" s="231"/>
      <c r="G341" s="231"/>
      <c r="H341" s="231"/>
      <c r="I341" s="231"/>
      <c r="J341" s="231"/>
      <c r="K341" s="231"/>
      <c r="L341" s="231"/>
      <c r="M341" s="231"/>
      <c r="N341" s="221"/>
      <c r="O341" s="221"/>
      <c r="P341" s="221"/>
      <c r="Q341" s="221"/>
      <c r="R341" s="221"/>
      <c r="S341" s="221"/>
      <c r="T341" s="222"/>
      <c r="U341" s="221"/>
      <c r="V341" s="211"/>
      <c r="W341" s="211"/>
      <c r="X341" s="211"/>
      <c r="Y341" s="211"/>
      <c r="Z341" s="211"/>
      <c r="AA341" s="211"/>
      <c r="AB341" s="211"/>
      <c r="AC341" s="211"/>
      <c r="AD341" s="211"/>
      <c r="AE341" s="211" t="s">
        <v>120</v>
      </c>
      <c r="AF341" s="211">
        <v>0</v>
      </c>
      <c r="AG341" s="211"/>
      <c r="AH341" s="211"/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ht="22.5" outlineLevel="1" x14ac:dyDescent="0.2">
      <c r="A342" s="212">
        <v>231</v>
      </c>
      <c r="B342" s="218" t="s">
        <v>653</v>
      </c>
      <c r="C342" s="263" t="s">
        <v>654</v>
      </c>
      <c r="D342" s="220" t="s">
        <v>151</v>
      </c>
      <c r="E342" s="227">
        <v>39.9</v>
      </c>
      <c r="F342" s="230"/>
      <c r="G342" s="231">
        <f>ROUND(E342*F342,2)</f>
        <v>0</v>
      </c>
      <c r="H342" s="230"/>
      <c r="I342" s="231">
        <f>ROUND(E342*H342,2)</f>
        <v>0</v>
      </c>
      <c r="J342" s="230"/>
      <c r="K342" s="231">
        <f>ROUND(E342*J342,2)</f>
        <v>0</v>
      </c>
      <c r="L342" s="231">
        <v>21</v>
      </c>
      <c r="M342" s="231">
        <f>G342*(1+L342/100)</f>
        <v>0</v>
      </c>
      <c r="N342" s="221">
        <v>7.3999999999999999E-4</v>
      </c>
      <c r="O342" s="221">
        <f>ROUND(E342*N342,5)</f>
        <v>2.9530000000000001E-2</v>
      </c>
      <c r="P342" s="221">
        <v>0</v>
      </c>
      <c r="Q342" s="221">
        <f>ROUND(E342*P342,5)</f>
        <v>0</v>
      </c>
      <c r="R342" s="221"/>
      <c r="S342" s="221"/>
      <c r="T342" s="222">
        <v>0</v>
      </c>
      <c r="U342" s="221">
        <f>ROUND(E342*T342,2)</f>
        <v>0</v>
      </c>
      <c r="V342" s="211"/>
      <c r="W342" s="211"/>
      <c r="X342" s="211"/>
      <c r="Y342" s="211"/>
      <c r="Z342" s="211"/>
      <c r="AA342" s="211"/>
      <c r="AB342" s="211"/>
      <c r="AC342" s="211"/>
      <c r="AD342" s="211"/>
      <c r="AE342" s="211" t="s">
        <v>280</v>
      </c>
      <c r="AF342" s="211"/>
      <c r="AG342" s="211"/>
      <c r="AH342" s="211"/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1" x14ac:dyDescent="0.2">
      <c r="A343" s="212"/>
      <c r="B343" s="218"/>
      <c r="C343" s="264" t="s">
        <v>655</v>
      </c>
      <c r="D343" s="223"/>
      <c r="E343" s="228">
        <v>39.9</v>
      </c>
      <c r="F343" s="231"/>
      <c r="G343" s="231"/>
      <c r="H343" s="231"/>
      <c r="I343" s="231"/>
      <c r="J343" s="231"/>
      <c r="K343" s="231"/>
      <c r="L343" s="231"/>
      <c r="M343" s="231"/>
      <c r="N343" s="221"/>
      <c r="O343" s="221"/>
      <c r="P343" s="221"/>
      <c r="Q343" s="221"/>
      <c r="R343" s="221"/>
      <c r="S343" s="221"/>
      <c r="T343" s="222"/>
      <c r="U343" s="221"/>
      <c r="V343" s="211"/>
      <c r="W343" s="211"/>
      <c r="X343" s="211"/>
      <c r="Y343" s="211"/>
      <c r="Z343" s="211"/>
      <c r="AA343" s="211"/>
      <c r="AB343" s="211"/>
      <c r="AC343" s="211"/>
      <c r="AD343" s="211"/>
      <c r="AE343" s="211" t="s">
        <v>120</v>
      </c>
      <c r="AF343" s="211">
        <v>0</v>
      </c>
      <c r="AG343" s="211"/>
      <c r="AH343" s="211"/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ht="22.5" outlineLevel="1" x14ac:dyDescent="0.2">
      <c r="A344" s="212">
        <v>232</v>
      </c>
      <c r="B344" s="218" t="s">
        <v>656</v>
      </c>
      <c r="C344" s="263" t="s">
        <v>657</v>
      </c>
      <c r="D344" s="220" t="s">
        <v>151</v>
      </c>
      <c r="E344" s="227">
        <v>8.9250000000000007</v>
      </c>
      <c r="F344" s="230"/>
      <c r="G344" s="231">
        <f>ROUND(E344*F344,2)</f>
        <v>0</v>
      </c>
      <c r="H344" s="230"/>
      <c r="I344" s="231">
        <f>ROUND(E344*H344,2)</f>
        <v>0</v>
      </c>
      <c r="J344" s="230"/>
      <c r="K344" s="231">
        <f>ROUND(E344*J344,2)</f>
        <v>0</v>
      </c>
      <c r="L344" s="231">
        <v>21</v>
      </c>
      <c r="M344" s="231">
        <f>G344*(1+L344/100)</f>
        <v>0</v>
      </c>
      <c r="N344" s="221">
        <v>9.7000000000000005E-4</v>
      </c>
      <c r="O344" s="221">
        <f>ROUND(E344*N344,5)</f>
        <v>8.6599999999999993E-3</v>
      </c>
      <c r="P344" s="221">
        <v>0</v>
      </c>
      <c r="Q344" s="221">
        <f>ROUND(E344*P344,5)</f>
        <v>0</v>
      </c>
      <c r="R344" s="221"/>
      <c r="S344" s="221"/>
      <c r="T344" s="222">
        <v>0</v>
      </c>
      <c r="U344" s="221">
        <f>ROUND(E344*T344,2)</f>
        <v>0</v>
      </c>
      <c r="V344" s="211"/>
      <c r="W344" s="211"/>
      <c r="X344" s="211"/>
      <c r="Y344" s="211"/>
      <c r="Z344" s="211"/>
      <c r="AA344" s="211"/>
      <c r="AB344" s="211"/>
      <c r="AC344" s="211"/>
      <c r="AD344" s="211"/>
      <c r="AE344" s="211" t="s">
        <v>280</v>
      </c>
      <c r="AF344" s="211"/>
      <c r="AG344" s="211"/>
      <c r="AH344" s="211"/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1" x14ac:dyDescent="0.2">
      <c r="A345" s="212"/>
      <c r="B345" s="218"/>
      <c r="C345" s="264" t="s">
        <v>611</v>
      </c>
      <c r="D345" s="223"/>
      <c r="E345" s="228">
        <v>8.9250000000000007</v>
      </c>
      <c r="F345" s="231"/>
      <c r="G345" s="231"/>
      <c r="H345" s="231"/>
      <c r="I345" s="231"/>
      <c r="J345" s="231"/>
      <c r="K345" s="231"/>
      <c r="L345" s="231"/>
      <c r="M345" s="231"/>
      <c r="N345" s="221"/>
      <c r="O345" s="221"/>
      <c r="P345" s="221"/>
      <c r="Q345" s="221"/>
      <c r="R345" s="221"/>
      <c r="S345" s="221"/>
      <c r="T345" s="222"/>
      <c r="U345" s="221"/>
      <c r="V345" s="211"/>
      <c r="W345" s="211"/>
      <c r="X345" s="211"/>
      <c r="Y345" s="211"/>
      <c r="Z345" s="211"/>
      <c r="AA345" s="211"/>
      <c r="AB345" s="211"/>
      <c r="AC345" s="211"/>
      <c r="AD345" s="211"/>
      <c r="AE345" s="211" t="s">
        <v>120</v>
      </c>
      <c r="AF345" s="211">
        <v>0</v>
      </c>
      <c r="AG345" s="211"/>
      <c r="AH345" s="211"/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ht="22.5" outlineLevel="1" x14ac:dyDescent="0.2">
      <c r="A346" s="212">
        <v>233</v>
      </c>
      <c r="B346" s="218" t="s">
        <v>658</v>
      </c>
      <c r="C346" s="263" t="s">
        <v>659</v>
      </c>
      <c r="D346" s="220" t="s">
        <v>151</v>
      </c>
      <c r="E346" s="227">
        <v>23.625</v>
      </c>
      <c r="F346" s="230"/>
      <c r="G346" s="231">
        <f>ROUND(E346*F346,2)</f>
        <v>0</v>
      </c>
      <c r="H346" s="230"/>
      <c r="I346" s="231">
        <f>ROUND(E346*H346,2)</f>
        <v>0</v>
      </c>
      <c r="J346" s="230"/>
      <c r="K346" s="231">
        <f>ROUND(E346*J346,2)</f>
        <v>0</v>
      </c>
      <c r="L346" s="231">
        <v>21</v>
      </c>
      <c r="M346" s="231">
        <f>G346*(1+L346/100)</f>
        <v>0</v>
      </c>
      <c r="N346" s="221">
        <v>1.17E-3</v>
      </c>
      <c r="O346" s="221">
        <f>ROUND(E346*N346,5)</f>
        <v>2.7640000000000001E-2</v>
      </c>
      <c r="P346" s="221">
        <v>0</v>
      </c>
      <c r="Q346" s="221">
        <f>ROUND(E346*P346,5)</f>
        <v>0</v>
      </c>
      <c r="R346" s="221"/>
      <c r="S346" s="221"/>
      <c r="T346" s="222">
        <v>0</v>
      </c>
      <c r="U346" s="221">
        <f>ROUND(E346*T346,2)</f>
        <v>0</v>
      </c>
      <c r="V346" s="211"/>
      <c r="W346" s="211"/>
      <c r="X346" s="211"/>
      <c r="Y346" s="211"/>
      <c r="Z346" s="211"/>
      <c r="AA346" s="211"/>
      <c r="AB346" s="211"/>
      <c r="AC346" s="211"/>
      <c r="AD346" s="211"/>
      <c r="AE346" s="211" t="s">
        <v>280</v>
      </c>
      <c r="AF346" s="211"/>
      <c r="AG346" s="211"/>
      <c r="AH346" s="211"/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1" x14ac:dyDescent="0.2">
      <c r="A347" s="212"/>
      <c r="B347" s="218"/>
      <c r="C347" s="264" t="s">
        <v>660</v>
      </c>
      <c r="D347" s="223"/>
      <c r="E347" s="228">
        <v>23.625</v>
      </c>
      <c r="F347" s="231"/>
      <c r="G347" s="231"/>
      <c r="H347" s="231"/>
      <c r="I347" s="231"/>
      <c r="J347" s="231"/>
      <c r="K347" s="231"/>
      <c r="L347" s="231"/>
      <c r="M347" s="231"/>
      <c r="N347" s="221"/>
      <c r="O347" s="221"/>
      <c r="P347" s="221"/>
      <c r="Q347" s="221"/>
      <c r="R347" s="221"/>
      <c r="S347" s="221"/>
      <c r="T347" s="222"/>
      <c r="U347" s="221"/>
      <c r="V347" s="211"/>
      <c r="W347" s="211"/>
      <c r="X347" s="211"/>
      <c r="Y347" s="211"/>
      <c r="Z347" s="211"/>
      <c r="AA347" s="211"/>
      <c r="AB347" s="211"/>
      <c r="AC347" s="211"/>
      <c r="AD347" s="211"/>
      <c r="AE347" s="211" t="s">
        <v>120</v>
      </c>
      <c r="AF347" s="211">
        <v>0</v>
      </c>
      <c r="AG347" s="211"/>
      <c r="AH347" s="211"/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outlineLevel="1" x14ac:dyDescent="0.2">
      <c r="A348" s="212">
        <v>234</v>
      </c>
      <c r="B348" s="218" t="s">
        <v>661</v>
      </c>
      <c r="C348" s="263" t="s">
        <v>662</v>
      </c>
      <c r="D348" s="220" t="s">
        <v>151</v>
      </c>
      <c r="E348" s="227">
        <v>69</v>
      </c>
      <c r="F348" s="230"/>
      <c r="G348" s="231">
        <f>ROUND(E348*F348,2)</f>
        <v>0</v>
      </c>
      <c r="H348" s="230"/>
      <c r="I348" s="231">
        <f>ROUND(E348*H348,2)</f>
        <v>0</v>
      </c>
      <c r="J348" s="230"/>
      <c r="K348" s="231">
        <f>ROUND(E348*J348,2)</f>
        <v>0</v>
      </c>
      <c r="L348" s="231">
        <v>21</v>
      </c>
      <c r="M348" s="231">
        <f>G348*(1+L348/100)</f>
        <v>0</v>
      </c>
      <c r="N348" s="221">
        <v>0</v>
      </c>
      <c r="O348" s="221">
        <f>ROUND(E348*N348,5)</f>
        <v>0</v>
      </c>
      <c r="P348" s="221">
        <v>0</v>
      </c>
      <c r="Q348" s="221">
        <f>ROUND(E348*P348,5)</f>
        <v>0</v>
      </c>
      <c r="R348" s="221"/>
      <c r="S348" s="221"/>
      <c r="T348" s="222">
        <v>0.13500000000000001</v>
      </c>
      <c r="U348" s="221">
        <f>ROUND(E348*T348,2)</f>
        <v>9.32</v>
      </c>
      <c r="V348" s="211"/>
      <c r="W348" s="211"/>
      <c r="X348" s="211"/>
      <c r="Y348" s="211"/>
      <c r="Z348" s="211"/>
      <c r="AA348" s="211"/>
      <c r="AB348" s="211"/>
      <c r="AC348" s="211"/>
      <c r="AD348" s="211"/>
      <c r="AE348" s="211" t="s">
        <v>118</v>
      </c>
      <c r="AF348" s="211"/>
      <c r="AG348" s="211"/>
      <c r="AH348" s="211"/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1" x14ac:dyDescent="0.2">
      <c r="A349" s="212"/>
      <c r="B349" s="218"/>
      <c r="C349" s="264" t="s">
        <v>663</v>
      </c>
      <c r="D349" s="223"/>
      <c r="E349" s="228">
        <v>69</v>
      </c>
      <c r="F349" s="231"/>
      <c r="G349" s="231"/>
      <c r="H349" s="231"/>
      <c r="I349" s="231"/>
      <c r="J349" s="231"/>
      <c r="K349" s="231"/>
      <c r="L349" s="231"/>
      <c r="M349" s="231"/>
      <c r="N349" s="221"/>
      <c r="O349" s="221"/>
      <c r="P349" s="221"/>
      <c r="Q349" s="221"/>
      <c r="R349" s="221"/>
      <c r="S349" s="221"/>
      <c r="T349" s="222"/>
      <c r="U349" s="221"/>
      <c r="V349" s="211"/>
      <c r="W349" s="211"/>
      <c r="X349" s="211"/>
      <c r="Y349" s="211"/>
      <c r="Z349" s="211"/>
      <c r="AA349" s="211"/>
      <c r="AB349" s="211"/>
      <c r="AC349" s="211"/>
      <c r="AD349" s="211"/>
      <c r="AE349" s="211" t="s">
        <v>120</v>
      </c>
      <c r="AF349" s="211">
        <v>0</v>
      </c>
      <c r="AG349" s="211"/>
      <c r="AH349" s="211"/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1" x14ac:dyDescent="0.2">
      <c r="A350" s="212">
        <v>235</v>
      </c>
      <c r="B350" s="218" t="s">
        <v>664</v>
      </c>
      <c r="C350" s="263" t="s">
        <v>665</v>
      </c>
      <c r="D350" s="220" t="s">
        <v>139</v>
      </c>
      <c r="E350" s="227">
        <v>8.8999999999999996E-2</v>
      </c>
      <c r="F350" s="230"/>
      <c r="G350" s="231">
        <f>ROUND(E350*F350,2)</f>
        <v>0</v>
      </c>
      <c r="H350" s="230"/>
      <c r="I350" s="231">
        <f>ROUND(E350*H350,2)</f>
        <v>0</v>
      </c>
      <c r="J350" s="230"/>
      <c r="K350" s="231">
        <f>ROUND(E350*J350,2)</f>
        <v>0</v>
      </c>
      <c r="L350" s="231">
        <v>21</v>
      </c>
      <c r="M350" s="231">
        <f>G350*(1+L350/100)</f>
        <v>0</v>
      </c>
      <c r="N350" s="221">
        <v>0</v>
      </c>
      <c r="O350" s="221">
        <f>ROUND(E350*N350,5)</f>
        <v>0</v>
      </c>
      <c r="P350" s="221">
        <v>0</v>
      </c>
      <c r="Q350" s="221">
        <f>ROUND(E350*P350,5)</f>
        <v>0</v>
      </c>
      <c r="R350" s="221"/>
      <c r="S350" s="221"/>
      <c r="T350" s="222">
        <v>1.74</v>
      </c>
      <c r="U350" s="221">
        <f>ROUND(E350*T350,2)</f>
        <v>0.15</v>
      </c>
      <c r="V350" s="211"/>
      <c r="W350" s="211"/>
      <c r="X350" s="211"/>
      <c r="Y350" s="211"/>
      <c r="Z350" s="211"/>
      <c r="AA350" s="211"/>
      <c r="AB350" s="211"/>
      <c r="AC350" s="211"/>
      <c r="AD350" s="211"/>
      <c r="AE350" s="211" t="s">
        <v>118</v>
      </c>
      <c r="AF350" s="211"/>
      <c r="AG350" s="211"/>
      <c r="AH350" s="211"/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x14ac:dyDescent="0.2">
      <c r="A351" s="213" t="s">
        <v>113</v>
      </c>
      <c r="B351" s="219" t="s">
        <v>75</v>
      </c>
      <c r="C351" s="265" t="s">
        <v>76</v>
      </c>
      <c r="D351" s="224"/>
      <c r="E351" s="229"/>
      <c r="F351" s="232"/>
      <c r="G351" s="232">
        <f>SUMIF(AE352:AE430,"&lt;&gt;NOR",G352:G430)</f>
        <v>0</v>
      </c>
      <c r="H351" s="232"/>
      <c r="I351" s="232">
        <f>SUM(I352:I430)</f>
        <v>0</v>
      </c>
      <c r="J351" s="232"/>
      <c r="K351" s="232">
        <f>SUM(K352:K430)</f>
        <v>0</v>
      </c>
      <c r="L351" s="232"/>
      <c r="M351" s="232">
        <f>SUM(M352:M430)</f>
        <v>0</v>
      </c>
      <c r="N351" s="225"/>
      <c r="O351" s="225">
        <f>SUM(O352:O430)</f>
        <v>11.340510000000004</v>
      </c>
      <c r="P351" s="225"/>
      <c r="Q351" s="225">
        <f>SUM(Q352:Q430)</f>
        <v>0</v>
      </c>
      <c r="R351" s="225"/>
      <c r="S351" s="225"/>
      <c r="T351" s="226"/>
      <c r="U351" s="225">
        <f>SUM(U352:U430)</f>
        <v>84.500000000000014</v>
      </c>
      <c r="AE351" t="s">
        <v>114</v>
      </c>
    </row>
    <row r="352" spans="1:60" ht="22.5" outlineLevel="1" x14ac:dyDescent="0.2">
      <c r="A352" s="212">
        <v>236</v>
      </c>
      <c r="B352" s="218" t="s">
        <v>666</v>
      </c>
      <c r="C352" s="263" t="s">
        <v>667</v>
      </c>
      <c r="D352" s="220" t="s">
        <v>181</v>
      </c>
      <c r="E352" s="227">
        <v>7</v>
      </c>
      <c r="F352" s="230"/>
      <c r="G352" s="231">
        <f>ROUND(E352*F352,2)</f>
        <v>0</v>
      </c>
      <c r="H352" s="230"/>
      <c r="I352" s="231">
        <f>ROUND(E352*H352,2)</f>
        <v>0</v>
      </c>
      <c r="J352" s="230"/>
      <c r="K352" s="231">
        <f>ROUND(E352*J352,2)</f>
        <v>0</v>
      </c>
      <c r="L352" s="231">
        <v>21</v>
      </c>
      <c r="M352" s="231">
        <f>G352*(1+L352/100)</f>
        <v>0</v>
      </c>
      <c r="N352" s="221">
        <v>7.5000000000000002E-4</v>
      </c>
      <c r="O352" s="221">
        <f>ROUND(E352*N352,5)</f>
        <v>5.2500000000000003E-3</v>
      </c>
      <c r="P352" s="221">
        <v>0</v>
      </c>
      <c r="Q352" s="221">
        <f>ROUND(E352*P352,5)</f>
        <v>0</v>
      </c>
      <c r="R352" s="221"/>
      <c r="S352" s="221"/>
      <c r="T352" s="222">
        <v>0</v>
      </c>
      <c r="U352" s="221">
        <f>ROUND(E352*T352,2)</f>
        <v>0</v>
      </c>
      <c r="V352" s="211"/>
      <c r="W352" s="211"/>
      <c r="X352" s="211"/>
      <c r="Y352" s="211"/>
      <c r="Z352" s="211"/>
      <c r="AA352" s="211"/>
      <c r="AB352" s="211"/>
      <c r="AC352" s="211"/>
      <c r="AD352" s="211"/>
      <c r="AE352" s="211" t="s">
        <v>280</v>
      </c>
      <c r="AF352" s="211"/>
      <c r="AG352" s="211"/>
      <c r="AH352" s="211"/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ht="22.5" outlineLevel="1" x14ac:dyDescent="0.2">
      <c r="A353" s="212">
        <v>237</v>
      </c>
      <c r="B353" s="218" t="s">
        <v>668</v>
      </c>
      <c r="C353" s="263" t="s">
        <v>669</v>
      </c>
      <c r="D353" s="220" t="s">
        <v>181</v>
      </c>
      <c r="E353" s="227">
        <v>9</v>
      </c>
      <c r="F353" s="230"/>
      <c r="G353" s="231">
        <f>ROUND(E353*F353,2)</f>
        <v>0</v>
      </c>
      <c r="H353" s="230"/>
      <c r="I353" s="231">
        <f>ROUND(E353*H353,2)</f>
        <v>0</v>
      </c>
      <c r="J353" s="230"/>
      <c r="K353" s="231">
        <f>ROUND(E353*J353,2)</f>
        <v>0</v>
      </c>
      <c r="L353" s="231">
        <v>21</v>
      </c>
      <c r="M353" s="231">
        <f>G353*(1+L353/100)</f>
        <v>0</v>
      </c>
      <c r="N353" s="221">
        <v>1.5E-3</v>
      </c>
      <c r="O353" s="221">
        <f>ROUND(E353*N353,5)</f>
        <v>1.35E-2</v>
      </c>
      <c r="P353" s="221">
        <v>0</v>
      </c>
      <c r="Q353" s="221">
        <f>ROUND(E353*P353,5)</f>
        <v>0</v>
      </c>
      <c r="R353" s="221"/>
      <c r="S353" s="221"/>
      <c r="T353" s="222">
        <v>0</v>
      </c>
      <c r="U353" s="221">
        <f>ROUND(E353*T353,2)</f>
        <v>0</v>
      </c>
      <c r="V353" s="211"/>
      <c r="W353" s="211"/>
      <c r="X353" s="211"/>
      <c r="Y353" s="211"/>
      <c r="Z353" s="211"/>
      <c r="AA353" s="211"/>
      <c r="AB353" s="211"/>
      <c r="AC353" s="211"/>
      <c r="AD353" s="211"/>
      <c r="AE353" s="211" t="s">
        <v>280</v>
      </c>
      <c r="AF353" s="211"/>
      <c r="AG353" s="211"/>
      <c r="AH353" s="211"/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ht="22.5" outlineLevel="1" x14ac:dyDescent="0.2">
      <c r="A354" s="212">
        <v>238</v>
      </c>
      <c r="B354" s="218" t="s">
        <v>670</v>
      </c>
      <c r="C354" s="263" t="s">
        <v>671</v>
      </c>
      <c r="D354" s="220" t="s">
        <v>181</v>
      </c>
      <c r="E354" s="227">
        <v>10</v>
      </c>
      <c r="F354" s="230"/>
      <c r="G354" s="231">
        <f>ROUND(E354*F354,2)</f>
        <v>0</v>
      </c>
      <c r="H354" s="230"/>
      <c r="I354" s="231">
        <f>ROUND(E354*H354,2)</f>
        <v>0</v>
      </c>
      <c r="J354" s="230"/>
      <c r="K354" s="231">
        <f>ROUND(E354*J354,2)</f>
        <v>0</v>
      </c>
      <c r="L354" s="231">
        <v>21</v>
      </c>
      <c r="M354" s="231">
        <f>G354*(1+L354/100)</f>
        <v>0</v>
      </c>
      <c r="N354" s="221">
        <v>3.0000000000000001E-3</v>
      </c>
      <c r="O354" s="221">
        <f>ROUND(E354*N354,5)</f>
        <v>0.03</v>
      </c>
      <c r="P354" s="221">
        <v>0</v>
      </c>
      <c r="Q354" s="221">
        <f>ROUND(E354*P354,5)</f>
        <v>0</v>
      </c>
      <c r="R354" s="221"/>
      <c r="S354" s="221"/>
      <c r="T354" s="222">
        <v>0</v>
      </c>
      <c r="U354" s="221">
        <f>ROUND(E354*T354,2)</f>
        <v>0</v>
      </c>
      <c r="V354" s="211"/>
      <c r="W354" s="211"/>
      <c r="X354" s="211"/>
      <c r="Y354" s="211"/>
      <c r="Z354" s="211"/>
      <c r="AA354" s="211"/>
      <c r="AB354" s="211"/>
      <c r="AC354" s="211"/>
      <c r="AD354" s="211"/>
      <c r="AE354" s="211" t="s">
        <v>280</v>
      </c>
      <c r="AF354" s="211"/>
      <c r="AG354" s="211"/>
      <c r="AH354" s="211"/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ht="22.5" outlineLevel="1" x14ac:dyDescent="0.2">
      <c r="A355" s="212">
        <v>239</v>
      </c>
      <c r="B355" s="218" t="s">
        <v>672</v>
      </c>
      <c r="C355" s="263" t="s">
        <v>673</v>
      </c>
      <c r="D355" s="220" t="s">
        <v>181</v>
      </c>
      <c r="E355" s="227">
        <v>2</v>
      </c>
      <c r="F355" s="230"/>
      <c r="G355" s="231">
        <f>ROUND(E355*F355,2)</f>
        <v>0</v>
      </c>
      <c r="H355" s="230"/>
      <c r="I355" s="231">
        <f>ROUND(E355*H355,2)</f>
        <v>0</v>
      </c>
      <c r="J355" s="230"/>
      <c r="K355" s="231">
        <f>ROUND(E355*J355,2)</f>
        <v>0</v>
      </c>
      <c r="L355" s="231">
        <v>21</v>
      </c>
      <c r="M355" s="231">
        <f>G355*(1+L355/100)</f>
        <v>0</v>
      </c>
      <c r="N355" s="221">
        <v>7.4999999999999997E-3</v>
      </c>
      <c r="O355" s="221">
        <f>ROUND(E355*N355,5)</f>
        <v>1.4999999999999999E-2</v>
      </c>
      <c r="P355" s="221">
        <v>0</v>
      </c>
      <c r="Q355" s="221">
        <f>ROUND(E355*P355,5)</f>
        <v>0</v>
      </c>
      <c r="R355" s="221"/>
      <c r="S355" s="221"/>
      <c r="T355" s="222">
        <v>0</v>
      </c>
      <c r="U355" s="221">
        <f>ROUND(E355*T355,2)</f>
        <v>0</v>
      </c>
      <c r="V355" s="211"/>
      <c r="W355" s="211"/>
      <c r="X355" s="211"/>
      <c r="Y355" s="211"/>
      <c r="Z355" s="211"/>
      <c r="AA355" s="211"/>
      <c r="AB355" s="211"/>
      <c r="AC355" s="211"/>
      <c r="AD355" s="211"/>
      <c r="AE355" s="211" t="s">
        <v>280</v>
      </c>
      <c r="AF355" s="211"/>
      <c r="AG355" s="211"/>
      <c r="AH355" s="211"/>
      <c r="AI355" s="211"/>
      <c r="AJ355" s="211"/>
      <c r="AK355" s="211"/>
      <c r="AL355" s="211"/>
      <c r="AM355" s="211"/>
      <c r="AN355" s="211"/>
      <c r="AO355" s="211"/>
      <c r="AP355" s="211"/>
      <c r="AQ355" s="211"/>
      <c r="AR355" s="211"/>
      <c r="AS355" s="211"/>
      <c r="AT355" s="211"/>
      <c r="AU355" s="211"/>
      <c r="AV355" s="211"/>
      <c r="AW355" s="211"/>
      <c r="AX355" s="211"/>
      <c r="AY355" s="211"/>
      <c r="AZ355" s="211"/>
      <c r="BA355" s="211"/>
      <c r="BB355" s="211"/>
      <c r="BC355" s="211"/>
      <c r="BD355" s="211"/>
      <c r="BE355" s="211"/>
      <c r="BF355" s="211"/>
      <c r="BG355" s="211"/>
      <c r="BH355" s="211"/>
    </row>
    <row r="356" spans="1:60" ht="22.5" outlineLevel="1" x14ac:dyDescent="0.2">
      <c r="A356" s="212">
        <v>240</v>
      </c>
      <c r="B356" s="218" t="s">
        <v>674</v>
      </c>
      <c r="C356" s="263" t="s">
        <v>675</v>
      </c>
      <c r="D356" s="220" t="s">
        <v>181</v>
      </c>
      <c r="E356" s="227">
        <v>1</v>
      </c>
      <c r="F356" s="230"/>
      <c r="G356" s="231">
        <f>ROUND(E356*F356,2)</f>
        <v>0</v>
      </c>
      <c r="H356" s="230"/>
      <c r="I356" s="231">
        <f>ROUND(E356*H356,2)</f>
        <v>0</v>
      </c>
      <c r="J356" s="230"/>
      <c r="K356" s="231">
        <f>ROUND(E356*J356,2)</f>
        <v>0</v>
      </c>
      <c r="L356" s="231">
        <v>21</v>
      </c>
      <c r="M356" s="231">
        <f>G356*(1+L356/100)</f>
        <v>0</v>
      </c>
      <c r="N356" s="221">
        <v>8.4999999999999995E-4</v>
      </c>
      <c r="O356" s="221">
        <f>ROUND(E356*N356,5)</f>
        <v>8.4999999999999995E-4</v>
      </c>
      <c r="P356" s="221">
        <v>0</v>
      </c>
      <c r="Q356" s="221">
        <f>ROUND(E356*P356,5)</f>
        <v>0</v>
      </c>
      <c r="R356" s="221"/>
      <c r="S356" s="221"/>
      <c r="T356" s="222">
        <v>0</v>
      </c>
      <c r="U356" s="221">
        <f>ROUND(E356*T356,2)</f>
        <v>0</v>
      </c>
      <c r="V356" s="211"/>
      <c r="W356" s="211"/>
      <c r="X356" s="211"/>
      <c r="Y356" s="211"/>
      <c r="Z356" s="211"/>
      <c r="AA356" s="211"/>
      <c r="AB356" s="211"/>
      <c r="AC356" s="211"/>
      <c r="AD356" s="211"/>
      <c r="AE356" s="211" t="s">
        <v>280</v>
      </c>
      <c r="AF356" s="211"/>
      <c r="AG356" s="211"/>
      <c r="AH356" s="211"/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ht="22.5" outlineLevel="1" x14ac:dyDescent="0.2">
      <c r="A357" s="212">
        <v>241</v>
      </c>
      <c r="B357" s="218" t="s">
        <v>676</v>
      </c>
      <c r="C357" s="263" t="s">
        <v>677</v>
      </c>
      <c r="D357" s="220" t="s">
        <v>181</v>
      </c>
      <c r="E357" s="227">
        <v>1</v>
      </c>
      <c r="F357" s="230"/>
      <c r="G357" s="231">
        <f>ROUND(E357*F357,2)</f>
        <v>0</v>
      </c>
      <c r="H357" s="230"/>
      <c r="I357" s="231">
        <f>ROUND(E357*H357,2)</f>
        <v>0</v>
      </c>
      <c r="J357" s="230"/>
      <c r="K357" s="231">
        <f>ROUND(E357*J357,2)</f>
        <v>0</v>
      </c>
      <c r="L357" s="231">
        <v>21</v>
      </c>
      <c r="M357" s="231">
        <f>G357*(1+L357/100)</f>
        <v>0</v>
      </c>
      <c r="N357" s="221">
        <v>1.6999999999999999E-3</v>
      </c>
      <c r="O357" s="221">
        <f>ROUND(E357*N357,5)</f>
        <v>1.6999999999999999E-3</v>
      </c>
      <c r="P357" s="221">
        <v>0</v>
      </c>
      <c r="Q357" s="221">
        <f>ROUND(E357*P357,5)</f>
        <v>0</v>
      </c>
      <c r="R357" s="221"/>
      <c r="S357" s="221"/>
      <c r="T357" s="222">
        <v>0</v>
      </c>
      <c r="U357" s="221">
        <f>ROUND(E357*T357,2)</f>
        <v>0</v>
      </c>
      <c r="V357" s="211"/>
      <c r="W357" s="211"/>
      <c r="X357" s="211"/>
      <c r="Y357" s="211"/>
      <c r="Z357" s="211"/>
      <c r="AA357" s="211"/>
      <c r="AB357" s="211"/>
      <c r="AC357" s="211"/>
      <c r="AD357" s="211"/>
      <c r="AE357" s="211" t="s">
        <v>280</v>
      </c>
      <c r="AF357" s="211"/>
      <c r="AG357" s="211"/>
      <c r="AH357" s="211"/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ht="22.5" outlineLevel="1" x14ac:dyDescent="0.2">
      <c r="A358" s="212">
        <v>242</v>
      </c>
      <c r="B358" s="218" t="s">
        <v>678</v>
      </c>
      <c r="C358" s="263" t="s">
        <v>679</v>
      </c>
      <c r="D358" s="220" t="s">
        <v>181</v>
      </c>
      <c r="E358" s="227">
        <v>1</v>
      </c>
      <c r="F358" s="230"/>
      <c r="G358" s="231">
        <f>ROUND(E358*F358,2)</f>
        <v>0</v>
      </c>
      <c r="H358" s="230"/>
      <c r="I358" s="231">
        <f>ROUND(E358*H358,2)</f>
        <v>0</v>
      </c>
      <c r="J358" s="230"/>
      <c r="K358" s="231">
        <f>ROUND(E358*J358,2)</f>
        <v>0</v>
      </c>
      <c r="L358" s="231">
        <v>21</v>
      </c>
      <c r="M358" s="231">
        <f>G358*(1+L358/100)</f>
        <v>0</v>
      </c>
      <c r="N358" s="221">
        <v>3.3999999999999998E-3</v>
      </c>
      <c r="O358" s="221">
        <f>ROUND(E358*N358,5)</f>
        <v>3.3999999999999998E-3</v>
      </c>
      <c r="P358" s="221">
        <v>0</v>
      </c>
      <c r="Q358" s="221">
        <f>ROUND(E358*P358,5)</f>
        <v>0</v>
      </c>
      <c r="R358" s="221"/>
      <c r="S358" s="221"/>
      <c r="T358" s="222">
        <v>0</v>
      </c>
      <c r="U358" s="221">
        <f>ROUND(E358*T358,2)</f>
        <v>0</v>
      </c>
      <c r="V358" s="211"/>
      <c r="W358" s="211"/>
      <c r="X358" s="211"/>
      <c r="Y358" s="211"/>
      <c r="Z358" s="211"/>
      <c r="AA358" s="211"/>
      <c r="AB358" s="211"/>
      <c r="AC358" s="211"/>
      <c r="AD358" s="211"/>
      <c r="AE358" s="211" t="s">
        <v>280</v>
      </c>
      <c r="AF358" s="211"/>
      <c r="AG358" s="211"/>
      <c r="AH358" s="211"/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ht="22.5" outlineLevel="1" x14ac:dyDescent="0.2">
      <c r="A359" s="212">
        <v>243</v>
      </c>
      <c r="B359" s="218" t="s">
        <v>680</v>
      </c>
      <c r="C359" s="263" t="s">
        <v>681</v>
      </c>
      <c r="D359" s="220" t="s">
        <v>181</v>
      </c>
      <c r="E359" s="227">
        <v>1</v>
      </c>
      <c r="F359" s="230"/>
      <c r="G359" s="231">
        <f>ROUND(E359*F359,2)</f>
        <v>0</v>
      </c>
      <c r="H359" s="230"/>
      <c r="I359" s="231">
        <f>ROUND(E359*H359,2)</f>
        <v>0</v>
      </c>
      <c r="J359" s="230"/>
      <c r="K359" s="231">
        <f>ROUND(E359*J359,2)</f>
        <v>0</v>
      </c>
      <c r="L359" s="231">
        <v>21</v>
      </c>
      <c r="M359" s="231">
        <f>G359*(1+L359/100)</f>
        <v>0</v>
      </c>
      <c r="N359" s="221">
        <v>5.1000000000000004E-3</v>
      </c>
      <c r="O359" s="221">
        <f>ROUND(E359*N359,5)</f>
        <v>5.1000000000000004E-3</v>
      </c>
      <c r="P359" s="221">
        <v>0</v>
      </c>
      <c r="Q359" s="221">
        <f>ROUND(E359*P359,5)</f>
        <v>0</v>
      </c>
      <c r="R359" s="221"/>
      <c r="S359" s="221"/>
      <c r="T359" s="222">
        <v>0</v>
      </c>
      <c r="U359" s="221">
        <f>ROUND(E359*T359,2)</f>
        <v>0</v>
      </c>
      <c r="V359" s="211"/>
      <c r="W359" s="211"/>
      <c r="X359" s="211"/>
      <c r="Y359" s="211"/>
      <c r="Z359" s="211"/>
      <c r="AA359" s="211"/>
      <c r="AB359" s="211"/>
      <c r="AC359" s="211"/>
      <c r="AD359" s="211"/>
      <c r="AE359" s="211" t="s">
        <v>280</v>
      </c>
      <c r="AF359" s="211"/>
      <c r="AG359" s="211"/>
      <c r="AH359" s="211"/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ht="22.5" outlineLevel="1" x14ac:dyDescent="0.2">
      <c r="A360" s="212">
        <v>244</v>
      </c>
      <c r="B360" s="218" t="s">
        <v>682</v>
      </c>
      <c r="C360" s="263" t="s">
        <v>683</v>
      </c>
      <c r="D360" s="220" t="s">
        <v>181</v>
      </c>
      <c r="E360" s="227">
        <v>5</v>
      </c>
      <c r="F360" s="230"/>
      <c r="G360" s="231">
        <f>ROUND(E360*F360,2)</f>
        <v>0</v>
      </c>
      <c r="H360" s="230"/>
      <c r="I360" s="231">
        <f>ROUND(E360*H360,2)</f>
        <v>0</v>
      </c>
      <c r="J360" s="230"/>
      <c r="K360" s="231">
        <f>ROUND(E360*J360,2)</f>
        <v>0</v>
      </c>
      <c r="L360" s="231">
        <v>21</v>
      </c>
      <c r="M360" s="231">
        <f>G360*(1+L360/100)</f>
        <v>0</v>
      </c>
      <c r="N360" s="221">
        <v>8.5000000000000006E-3</v>
      </c>
      <c r="O360" s="221">
        <f>ROUND(E360*N360,5)</f>
        <v>4.2500000000000003E-2</v>
      </c>
      <c r="P360" s="221">
        <v>0</v>
      </c>
      <c r="Q360" s="221">
        <f>ROUND(E360*P360,5)</f>
        <v>0</v>
      </c>
      <c r="R360" s="221"/>
      <c r="S360" s="221"/>
      <c r="T360" s="222">
        <v>0</v>
      </c>
      <c r="U360" s="221">
        <f>ROUND(E360*T360,2)</f>
        <v>0</v>
      </c>
      <c r="V360" s="211"/>
      <c r="W360" s="211"/>
      <c r="X360" s="211"/>
      <c r="Y360" s="211"/>
      <c r="Z360" s="211"/>
      <c r="AA360" s="211"/>
      <c r="AB360" s="211"/>
      <c r="AC360" s="211"/>
      <c r="AD360" s="211"/>
      <c r="AE360" s="211" t="s">
        <v>280</v>
      </c>
      <c r="AF360" s="211"/>
      <c r="AG360" s="211"/>
      <c r="AH360" s="211"/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outlineLevel="1" x14ac:dyDescent="0.2">
      <c r="A361" s="212">
        <v>245</v>
      </c>
      <c r="B361" s="218" t="s">
        <v>684</v>
      </c>
      <c r="C361" s="263" t="s">
        <v>685</v>
      </c>
      <c r="D361" s="220" t="s">
        <v>181</v>
      </c>
      <c r="E361" s="227">
        <v>12</v>
      </c>
      <c r="F361" s="230"/>
      <c r="G361" s="231">
        <f>ROUND(E361*F361,2)</f>
        <v>0</v>
      </c>
      <c r="H361" s="230"/>
      <c r="I361" s="231">
        <f>ROUND(E361*H361,2)</f>
        <v>0</v>
      </c>
      <c r="J361" s="230"/>
      <c r="K361" s="231">
        <f>ROUND(E361*J361,2)</f>
        <v>0</v>
      </c>
      <c r="L361" s="231">
        <v>21</v>
      </c>
      <c r="M361" s="231">
        <f>G361*(1+L361/100)</f>
        <v>0</v>
      </c>
      <c r="N361" s="221">
        <v>3.2100000000000002E-3</v>
      </c>
      <c r="O361" s="221">
        <f>ROUND(E361*N361,5)</f>
        <v>3.8519999999999999E-2</v>
      </c>
      <c r="P361" s="221">
        <v>0</v>
      </c>
      <c r="Q361" s="221">
        <f>ROUND(E361*P361,5)</f>
        <v>0</v>
      </c>
      <c r="R361" s="221"/>
      <c r="S361" s="221"/>
      <c r="T361" s="222">
        <v>0</v>
      </c>
      <c r="U361" s="221">
        <f>ROUND(E361*T361,2)</f>
        <v>0</v>
      </c>
      <c r="V361" s="211"/>
      <c r="W361" s="211"/>
      <c r="X361" s="211"/>
      <c r="Y361" s="211"/>
      <c r="Z361" s="211"/>
      <c r="AA361" s="211"/>
      <c r="AB361" s="211"/>
      <c r="AC361" s="211"/>
      <c r="AD361" s="211"/>
      <c r="AE361" s="211" t="s">
        <v>280</v>
      </c>
      <c r="AF361" s="211"/>
      <c r="AG361" s="211"/>
      <c r="AH361" s="211"/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outlineLevel="1" x14ac:dyDescent="0.2">
      <c r="A362" s="212">
        <v>246</v>
      </c>
      <c r="B362" s="218" t="s">
        <v>686</v>
      </c>
      <c r="C362" s="263" t="s">
        <v>687</v>
      </c>
      <c r="D362" s="220" t="s">
        <v>181</v>
      </c>
      <c r="E362" s="227">
        <v>9</v>
      </c>
      <c r="F362" s="230"/>
      <c r="G362" s="231">
        <f>ROUND(E362*F362,2)</f>
        <v>0</v>
      </c>
      <c r="H362" s="230"/>
      <c r="I362" s="231">
        <f>ROUND(E362*H362,2)</f>
        <v>0</v>
      </c>
      <c r="J362" s="230"/>
      <c r="K362" s="231">
        <f>ROUND(E362*J362,2)</f>
        <v>0</v>
      </c>
      <c r="L362" s="231">
        <v>21</v>
      </c>
      <c r="M362" s="231">
        <f>G362*(1+L362/100)</f>
        <v>0</v>
      </c>
      <c r="N362" s="221">
        <v>9.6299999999999997E-3</v>
      </c>
      <c r="O362" s="221">
        <f>ROUND(E362*N362,5)</f>
        <v>8.6669999999999997E-2</v>
      </c>
      <c r="P362" s="221">
        <v>0</v>
      </c>
      <c r="Q362" s="221">
        <f>ROUND(E362*P362,5)</f>
        <v>0</v>
      </c>
      <c r="R362" s="221"/>
      <c r="S362" s="221"/>
      <c r="T362" s="222">
        <v>0</v>
      </c>
      <c r="U362" s="221">
        <f>ROUND(E362*T362,2)</f>
        <v>0</v>
      </c>
      <c r="V362" s="211"/>
      <c r="W362" s="211"/>
      <c r="X362" s="211"/>
      <c r="Y362" s="211"/>
      <c r="Z362" s="211"/>
      <c r="AA362" s="211"/>
      <c r="AB362" s="211"/>
      <c r="AC362" s="211"/>
      <c r="AD362" s="211"/>
      <c r="AE362" s="211" t="s">
        <v>280</v>
      </c>
      <c r="AF362" s="211"/>
      <c r="AG362" s="211"/>
      <c r="AH362" s="211"/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 x14ac:dyDescent="0.2">
      <c r="A363" s="212">
        <v>247</v>
      </c>
      <c r="B363" s="218" t="s">
        <v>688</v>
      </c>
      <c r="C363" s="263" t="s">
        <v>689</v>
      </c>
      <c r="D363" s="220" t="s">
        <v>181</v>
      </c>
      <c r="E363" s="227">
        <v>9</v>
      </c>
      <c r="F363" s="230"/>
      <c r="G363" s="231">
        <f>ROUND(E363*F363,2)</f>
        <v>0</v>
      </c>
      <c r="H363" s="230"/>
      <c r="I363" s="231">
        <f>ROUND(E363*H363,2)</f>
        <v>0</v>
      </c>
      <c r="J363" s="230"/>
      <c r="K363" s="231">
        <f>ROUND(E363*J363,2)</f>
        <v>0</v>
      </c>
      <c r="L363" s="231">
        <v>21</v>
      </c>
      <c r="M363" s="231">
        <f>G363*(1+L363/100)</f>
        <v>0</v>
      </c>
      <c r="N363" s="221">
        <v>1.6049999999999998E-2</v>
      </c>
      <c r="O363" s="221">
        <f>ROUND(E363*N363,5)</f>
        <v>0.14445</v>
      </c>
      <c r="P363" s="221">
        <v>0</v>
      </c>
      <c r="Q363" s="221">
        <f>ROUND(E363*P363,5)</f>
        <v>0</v>
      </c>
      <c r="R363" s="221"/>
      <c r="S363" s="221"/>
      <c r="T363" s="222">
        <v>0</v>
      </c>
      <c r="U363" s="221">
        <f>ROUND(E363*T363,2)</f>
        <v>0</v>
      </c>
      <c r="V363" s="211"/>
      <c r="W363" s="211"/>
      <c r="X363" s="211"/>
      <c r="Y363" s="211"/>
      <c r="Z363" s="211"/>
      <c r="AA363" s="211"/>
      <c r="AB363" s="211"/>
      <c r="AC363" s="211"/>
      <c r="AD363" s="211"/>
      <c r="AE363" s="211" t="s">
        <v>280</v>
      </c>
      <c r="AF363" s="211"/>
      <c r="AG363" s="211"/>
      <c r="AH363" s="211"/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outlineLevel="1" x14ac:dyDescent="0.2">
      <c r="A364" s="212">
        <v>248</v>
      </c>
      <c r="B364" s="218" t="s">
        <v>690</v>
      </c>
      <c r="C364" s="263" t="s">
        <v>691</v>
      </c>
      <c r="D364" s="220" t="s">
        <v>181</v>
      </c>
      <c r="E364" s="227">
        <v>6</v>
      </c>
      <c r="F364" s="230"/>
      <c r="G364" s="231">
        <f>ROUND(E364*F364,2)</f>
        <v>0</v>
      </c>
      <c r="H364" s="230"/>
      <c r="I364" s="231">
        <f>ROUND(E364*H364,2)</f>
        <v>0</v>
      </c>
      <c r="J364" s="230"/>
      <c r="K364" s="231">
        <f>ROUND(E364*J364,2)</f>
        <v>0</v>
      </c>
      <c r="L364" s="231">
        <v>21</v>
      </c>
      <c r="M364" s="231">
        <f>G364*(1+L364/100)</f>
        <v>0</v>
      </c>
      <c r="N364" s="221">
        <v>2.9E-4</v>
      </c>
      <c r="O364" s="221">
        <f>ROUND(E364*N364,5)</f>
        <v>1.74E-3</v>
      </c>
      <c r="P364" s="221">
        <v>0</v>
      </c>
      <c r="Q364" s="221">
        <f>ROUND(E364*P364,5)</f>
        <v>0</v>
      </c>
      <c r="R364" s="221"/>
      <c r="S364" s="221"/>
      <c r="T364" s="222">
        <v>0</v>
      </c>
      <c r="U364" s="221">
        <f>ROUND(E364*T364,2)</f>
        <v>0</v>
      </c>
      <c r="V364" s="211"/>
      <c r="W364" s="211"/>
      <c r="X364" s="211"/>
      <c r="Y364" s="211"/>
      <c r="Z364" s="211"/>
      <c r="AA364" s="211"/>
      <c r="AB364" s="211"/>
      <c r="AC364" s="211"/>
      <c r="AD364" s="211"/>
      <c r="AE364" s="211" t="s">
        <v>280</v>
      </c>
      <c r="AF364" s="211"/>
      <c r="AG364" s="211"/>
      <c r="AH364" s="211"/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1" x14ac:dyDescent="0.2">
      <c r="A365" s="212">
        <v>249</v>
      </c>
      <c r="B365" s="218" t="s">
        <v>692</v>
      </c>
      <c r="C365" s="263" t="s">
        <v>693</v>
      </c>
      <c r="D365" s="220" t="s">
        <v>181</v>
      </c>
      <c r="E365" s="227">
        <v>3</v>
      </c>
      <c r="F365" s="230"/>
      <c r="G365" s="231">
        <f>ROUND(E365*F365,2)</f>
        <v>0</v>
      </c>
      <c r="H365" s="230"/>
      <c r="I365" s="231">
        <f>ROUND(E365*H365,2)</f>
        <v>0</v>
      </c>
      <c r="J365" s="230"/>
      <c r="K365" s="231">
        <f>ROUND(E365*J365,2)</f>
        <v>0</v>
      </c>
      <c r="L365" s="231">
        <v>21</v>
      </c>
      <c r="M365" s="231">
        <f>G365*(1+L365/100)</f>
        <v>0</v>
      </c>
      <c r="N365" s="221">
        <v>3.6999999999999999E-4</v>
      </c>
      <c r="O365" s="221">
        <f>ROUND(E365*N365,5)</f>
        <v>1.1100000000000001E-3</v>
      </c>
      <c r="P365" s="221">
        <v>0</v>
      </c>
      <c r="Q365" s="221">
        <f>ROUND(E365*P365,5)</f>
        <v>0</v>
      </c>
      <c r="R365" s="221"/>
      <c r="S365" s="221"/>
      <c r="T365" s="222">
        <v>0</v>
      </c>
      <c r="U365" s="221">
        <f>ROUND(E365*T365,2)</f>
        <v>0</v>
      </c>
      <c r="V365" s="211"/>
      <c r="W365" s="211"/>
      <c r="X365" s="211"/>
      <c r="Y365" s="211"/>
      <c r="Z365" s="211"/>
      <c r="AA365" s="211"/>
      <c r="AB365" s="211"/>
      <c r="AC365" s="211"/>
      <c r="AD365" s="211"/>
      <c r="AE365" s="211" t="s">
        <v>280</v>
      </c>
      <c r="AF365" s="211"/>
      <c r="AG365" s="211"/>
      <c r="AH365" s="211"/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1" x14ac:dyDescent="0.2">
      <c r="A366" s="212">
        <v>250</v>
      </c>
      <c r="B366" s="218" t="s">
        <v>694</v>
      </c>
      <c r="C366" s="263" t="s">
        <v>695</v>
      </c>
      <c r="D366" s="220" t="s">
        <v>181</v>
      </c>
      <c r="E366" s="227">
        <v>6</v>
      </c>
      <c r="F366" s="230"/>
      <c r="G366" s="231">
        <f>ROUND(E366*F366,2)</f>
        <v>0</v>
      </c>
      <c r="H366" s="230"/>
      <c r="I366" s="231">
        <f>ROUND(E366*H366,2)</f>
        <v>0</v>
      </c>
      <c r="J366" s="230"/>
      <c r="K366" s="231">
        <f>ROUND(E366*J366,2)</f>
        <v>0</v>
      </c>
      <c r="L366" s="231">
        <v>21</v>
      </c>
      <c r="M366" s="231">
        <f>G366*(1+L366/100)</f>
        <v>0</v>
      </c>
      <c r="N366" s="221">
        <v>3.8000000000000002E-4</v>
      </c>
      <c r="O366" s="221">
        <f>ROUND(E366*N366,5)</f>
        <v>2.2799999999999999E-3</v>
      </c>
      <c r="P366" s="221">
        <v>0</v>
      </c>
      <c r="Q366" s="221">
        <f>ROUND(E366*P366,5)</f>
        <v>0</v>
      </c>
      <c r="R366" s="221"/>
      <c r="S366" s="221"/>
      <c r="T366" s="222">
        <v>0</v>
      </c>
      <c r="U366" s="221">
        <f>ROUND(E366*T366,2)</f>
        <v>0</v>
      </c>
      <c r="V366" s="211"/>
      <c r="W366" s="211"/>
      <c r="X366" s="211"/>
      <c r="Y366" s="211"/>
      <c r="Z366" s="211"/>
      <c r="AA366" s="211"/>
      <c r="AB366" s="211"/>
      <c r="AC366" s="211"/>
      <c r="AD366" s="211"/>
      <c r="AE366" s="211" t="s">
        <v>280</v>
      </c>
      <c r="AF366" s="211"/>
      <c r="AG366" s="211"/>
      <c r="AH366" s="211"/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outlineLevel="1" x14ac:dyDescent="0.2">
      <c r="A367" s="212">
        <v>251</v>
      </c>
      <c r="B367" s="218" t="s">
        <v>696</v>
      </c>
      <c r="C367" s="263" t="s">
        <v>697</v>
      </c>
      <c r="D367" s="220" t="s">
        <v>181</v>
      </c>
      <c r="E367" s="227">
        <v>1</v>
      </c>
      <c r="F367" s="230"/>
      <c r="G367" s="231">
        <f>ROUND(E367*F367,2)</f>
        <v>0</v>
      </c>
      <c r="H367" s="230"/>
      <c r="I367" s="231">
        <f>ROUND(E367*H367,2)</f>
        <v>0</v>
      </c>
      <c r="J367" s="230"/>
      <c r="K367" s="231">
        <f>ROUND(E367*J367,2)</f>
        <v>0</v>
      </c>
      <c r="L367" s="231">
        <v>21</v>
      </c>
      <c r="M367" s="231">
        <f>G367*(1+L367/100)</f>
        <v>0</v>
      </c>
      <c r="N367" s="221">
        <v>4.8000000000000001E-4</v>
      </c>
      <c r="O367" s="221">
        <f>ROUND(E367*N367,5)</f>
        <v>4.8000000000000001E-4</v>
      </c>
      <c r="P367" s="221">
        <v>0</v>
      </c>
      <c r="Q367" s="221">
        <f>ROUND(E367*P367,5)</f>
        <v>0</v>
      </c>
      <c r="R367" s="221"/>
      <c r="S367" s="221"/>
      <c r="T367" s="222">
        <v>0</v>
      </c>
      <c r="U367" s="221">
        <f>ROUND(E367*T367,2)</f>
        <v>0</v>
      </c>
      <c r="V367" s="211"/>
      <c r="W367" s="211"/>
      <c r="X367" s="211"/>
      <c r="Y367" s="211"/>
      <c r="Z367" s="211"/>
      <c r="AA367" s="211"/>
      <c r="AB367" s="211"/>
      <c r="AC367" s="211"/>
      <c r="AD367" s="211"/>
      <c r="AE367" s="211" t="s">
        <v>280</v>
      </c>
      <c r="AF367" s="211"/>
      <c r="AG367" s="211"/>
      <c r="AH367" s="211"/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outlineLevel="1" x14ac:dyDescent="0.2">
      <c r="A368" s="212">
        <v>252</v>
      </c>
      <c r="B368" s="218" t="s">
        <v>698</v>
      </c>
      <c r="C368" s="263" t="s">
        <v>699</v>
      </c>
      <c r="D368" s="220" t="s">
        <v>181</v>
      </c>
      <c r="E368" s="227">
        <v>10</v>
      </c>
      <c r="F368" s="230"/>
      <c r="G368" s="231">
        <f>ROUND(E368*F368,2)</f>
        <v>0</v>
      </c>
      <c r="H368" s="230"/>
      <c r="I368" s="231">
        <f>ROUND(E368*H368,2)</f>
        <v>0</v>
      </c>
      <c r="J368" s="230"/>
      <c r="K368" s="231">
        <f>ROUND(E368*J368,2)</f>
        <v>0</v>
      </c>
      <c r="L368" s="231">
        <v>21</v>
      </c>
      <c r="M368" s="231">
        <f>G368*(1+L368/100)</f>
        <v>0</v>
      </c>
      <c r="N368" s="221">
        <v>6.6E-4</v>
      </c>
      <c r="O368" s="221">
        <f>ROUND(E368*N368,5)</f>
        <v>6.6E-3</v>
      </c>
      <c r="P368" s="221">
        <v>0</v>
      </c>
      <c r="Q368" s="221">
        <f>ROUND(E368*P368,5)</f>
        <v>0</v>
      </c>
      <c r="R368" s="221"/>
      <c r="S368" s="221"/>
      <c r="T368" s="222">
        <v>0</v>
      </c>
      <c r="U368" s="221">
        <f>ROUND(E368*T368,2)</f>
        <v>0</v>
      </c>
      <c r="V368" s="211"/>
      <c r="W368" s="211"/>
      <c r="X368" s="211"/>
      <c r="Y368" s="211"/>
      <c r="Z368" s="211"/>
      <c r="AA368" s="211"/>
      <c r="AB368" s="211"/>
      <c r="AC368" s="211"/>
      <c r="AD368" s="211"/>
      <c r="AE368" s="211" t="s">
        <v>280</v>
      </c>
      <c r="AF368" s="211"/>
      <c r="AG368" s="211"/>
      <c r="AH368" s="211"/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ht="22.5" outlineLevel="1" x14ac:dyDescent="0.2">
      <c r="A369" s="212">
        <v>253</v>
      </c>
      <c r="B369" s="218" t="s">
        <v>700</v>
      </c>
      <c r="C369" s="263" t="s">
        <v>701</v>
      </c>
      <c r="D369" s="220" t="s">
        <v>181</v>
      </c>
      <c r="E369" s="227">
        <v>2</v>
      </c>
      <c r="F369" s="230"/>
      <c r="G369" s="231">
        <f>ROUND(E369*F369,2)</f>
        <v>0</v>
      </c>
      <c r="H369" s="230"/>
      <c r="I369" s="231">
        <f>ROUND(E369*H369,2)</f>
        <v>0</v>
      </c>
      <c r="J369" s="230"/>
      <c r="K369" s="231">
        <f>ROUND(E369*J369,2)</f>
        <v>0</v>
      </c>
      <c r="L369" s="231">
        <v>21</v>
      </c>
      <c r="M369" s="231">
        <f>G369*(1+L369/100)</f>
        <v>0</v>
      </c>
      <c r="N369" s="221">
        <v>6.9999999999999999E-4</v>
      </c>
      <c r="O369" s="221">
        <f>ROUND(E369*N369,5)</f>
        <v>1.4E-3</v>
      </c>
      <c r="P369" s="221">
        <v>0</v>
      </c>
      <c r="Q369" s="221">
        <f>ROUND(E369*P369,5)</f>
        <v>0</v>
      </c>
      <c r="R369" s="221"/>
      <c r="S369" s="221"/>
      <c r="T369" s="222">
        <v>0</v>
      </c>
      <c r="U369" s="221">
        <f>ROUND(E369*T369,2)</f>
        <v>0</v>
      </c>
      <c r="V369" s="211"/>
      <c r="W369" s="211"/>
      <c r="X369" s="211"/>
      <c r="Y369" s="211"/>
      <c r="Z369" s="211"/>
      <c r="AA369" s="211"/>
      <c r="AB369" s="211"/>
      <c r="AC369" s="211"/>
      <c r="AD369" s="211"/>
      <c r="AE369" s="211" t="s">
        <v>280</v>
      </c>
      <c r="AF369" s="211"/>
      <c r="AG369" s="211"/>
      <c r="AH369" s="211"/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outlineLevel="1" x14ac:dyDescent="0.2">
      <c r="A370" s="212">
        <v>254</v>
      </c>
      <c r="B370" s="218" t="s">
        <v>702</v>
      </c>
      <c r="C370" s="263" t="s">
        <v>703</v>
      </c>
      <c r="D370" s="220" t="s">
        <v>181</v>
      </c>
      <c r="E370" s="227">
        <v>1</v>
      </c>
      <c r="F370" s="230"/>
      <c r="G370" s="231">
        <f>ROUND(E370*F370,2)</f>
        <v>0</v>
      </c>
      <c r="H370" s="230"/>
      <c r="I370" s="231">
        <f>ROUND(E370*H370,2)</f>
        <v>0</v>
      </c>
      <c r="J370" s="230"/>
      <c r="K370" s="231">
        <f>ROUND(E370*J370,2)</f>
        <v>0</v>
      </c>
      <c r="L370" s="231">
        <v>21</v>
      </c>
      <c r="M370" s="231">
        <f>G370*(1+L370/100)</f>
        <v>0</v>
      </c>
      <c r="N370" s="221">
        <v>6.7000000000000002E-4</v>
      </c>
      <c r="O370" s="221">
        <f>ROUND(E370*N370,5)</f>
        <v>6.7000000000000002E-4</v>
      </c>
      <c r="P370" s="221">
        <v>0</v>
      </c>
      <c r="Q370" s="221">
        <f>ROUND(E370*P370,5)</f>
        <v>0</v>
      </c>
      <c r="R370" s="221"/>
      <c r="S370" s="221"/>
      <c r="T370" s="222">
        <v>0</v>
      </c>
      <c r="U370" s="221">
        <f>ROUND(E370*T370,2)</f>
        <v>0</v>
      </c>
      <c r="V370" s="211"/>
      <c r="W370" s="211"/>
      <c r="X370" s="211"/>
      <c r="Y370" s="211"/>
      <c r="Z370" s="211"/>
      <c r="AA370" s="211"/>
      <c r="AB370" s="211"/>
      <c r="AC370" s="211"/>
      <c r="AD370" s="211"/>
      <c r="AE370" s="211" t="s">
        <v>280</v>
      </c>
      <c r="AF370" s="211"/>
      <c r="AG370" s="211"/>
      <c r="AH370" s="211"/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1" x14ac:dyDescent="0.2">
      <c r="A371" s="212">
        <v>255</v>
      </c>
      <c r="B371" s="218" t="s">
        <v>702</v>
      </c>
      <c r="C371" s="263" t="s">
        <v>704</v>
      </c>
      <c r="D371" s="220" t="s">
        <v>181</v>
      </c>
      <c r="E371" s="227">
        <v>5</v>
      </c>
      <c r="F371" s="230"/>
      <c r="G371" s="231">
        <f>ROUND(E371*F371,2)</f>
        <v>0</v>
      </c>
      <c r="H371" s="230"/>
      <c r="I371" s="231">
        <f>ROUND(E371*H371,2)</f>
        <v>0</v>
      </c>
      <c r="J371" s="230"/>
      <c r="K371" s="231">
        <f>ROUND(E371*J371,2)</f>
        <v>0</v>
      </c>
      <c r="L371" s="231">
        <v>21</v>
      </c>
      <c r="M371" s="231">
        <f>G371*(1+L371/100)</f>
        <v>0</v>
      </c>
      <c r="N371" s="221">
        <v>6.7000000000000002E-4</v>
      </c>
      <c r="O371" s="221">
        <f>ROUND(E371*N371,5)</f>
        <v>3.3500000000000001E-3</v>
      </c>
      <c r="P371" s="221">
        <v>0</v>
      </c>
      <c r="Q371" s="221">
        <f>ROUND(E371*P371,5)</f>
        <v>0</v>
      </c>
      <c r="R371" s="221"/>
      <c r="S371" s="221"/>
      <c r="T371" s="222">
        <v>0</v>
      </c>
      <c r="U371" s="221">
        <f>ROUND(E371*T371,2)</f>
        <v>0</v>
      </c>
      <c r="V371" s="211"/>
      <c r="W371" s="211"/>
      <c r="X371" s="211"/>
      <c r="Y371" s="211"/>
      <c r="Z371" s="211"/>
      <c r="AA371" s="211"/>
      <c r="AB371" s="211"/>
      <c r="AC371" s="211"/>
      <c r="AD371" s="211"/>
      <c r="AE371" s="211" t="s">
        <v>280</v>
      </c>
      <c r="AF371" s="211"/>
      <c r="AG371" s="211"/>
      <c r="AH371" s="211"/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outlineLevel="1" x14ac:dyDescent="0.2">
      <c r="A372" s="212">
        <v>256</v>
      </c>
      <c r="B372" s="218" t="s">
        <v>705</v>
      </c>
      <c r="C372" s="263" t="s">
        <v>706</v>
      </c>
      <c r="D372" s="220" t="s">
        <v>181</v>
      </c>
      <c r="E372" s="227">
        <v>2</v>
      </c>
      <c r="F372" s="230"/>
      <c r="G372" s="231">
        <f>ROUND(E372*F372,2)</f>
        <v>0</v>
      </c>
      <c r="H372" s="230"/>
      <c r="I372" s="231">
        <f>ROUND(E372*H372,2)</f>
        <v>0</v>
      </c>
      <c r="J372" s="230"/>
      <c r="K372" s="231">
        <f>ROUND(E372*J372,2)</f>
        <v>0</v>
      </c>
      <c r="L372" s="231">
        <v>21</v>
      </c>
      <c r="M372" s="231">
        <f>G372*(1+L372/100)</f>
        <v>0</v>
      </c>
      <c r="N372" s="221">
        <v>1.15E-3</v>
      </c>
      <c r="O372" s="221">
        <f>ROUND(E372*N372,5)</f>
        <v>2.3E-3</v>
      </c>
      <c r="P372" s="221">
        <v>0</v>
      </c>
      <c r="Q372" s="221">
        <f>ROUND(E372*P372,5)</f>
        <v>0</v>
      </c>
      <c r="R372" s="221"/>
      <c r="S372" s="221"/>
      <c r="T372" s="222">
        <v>0</v>
      </c>
      <c r="U372" s="221">
        <f>ROUND(E372*T372,2)</f>
        <v>0</v>
      </c>
      <c r="V372" s="211"/>
      <c r="W372" s="211"/>
      <c r="X372" s="211"/>
      <c r="Y372" s="211"/>
      <c r="Z372" s="211"/>
      <c r="AA372" s="211"/>
      <c r="AB372" s="211"/>
      <c r="AC372" s="211"/>
      <c r="AD372" s="211"/>
      <c r="AE372" s="211" t="s">
        <v>280</v>
      </c>
      <c r="AF372" s="211"/>
      <c r="AG372" s="211"/>
      <c r="AH372" s="211"/>
      <c r="AI372" s="211"/>
      <c r="AJ372" s="211"/>
      <c r="AK372" s="211"/>
      <c r="AL372" s="211"/>
      <c r="AM372" s="211"/>
      <c r="AN372" s="211"/>
      <c r="AO372" s="211"/>
      <c r="AP372" s="211"/>
      <c r="AQ372" s="211"/>
      <c r="AR372" s="211"/>
      <c r="AS372" s="211"/>
      <c r="AT372" s="211"/>
      <c r="AU372" s="211"/>
      <c r="AV372" s="211"/>
      <c r="AW372" s="211"/>
      <c r="AX372" s="211"/>
      <c r="AY372" s="211"/>
      <c r="AZ372" s="211"/>
      <c r="BA372" s="211"/>
      <c r="BB372" s="211"/>
      <c r="BC372" s="211"/>
      <c r="BD372" s="211"/>
      <c r="BE372" s="211"/>
      <c r="BF372" s="211"/>
      <c r="BG372" s="211"/>
      <c r="BH372" s="211"/>
    </row>
    <row r="373" spans="1:60" outlineLevel="1" x14ac:dyDescent="0.2">
      <c r="A373" s="212">
        <v>257</v>
      </c>
      <c r="B373" s="218" t="s">
        <v>707</v>
      </c>
      <c r="C373" s="263" t="s">
        <v>708</v>
      </c>
      <c r="D373" s="220" t="s">
        <v>181</v>
      </c>
      <c r="E373" s="227">
        <v>1</v>
      </c>
      <c r="F373" s="230"/>
      <c r="G373" s="231">
        <f>ROUND(E373*F373,2)</f>
        <v>0</v>
      </c>
      <c r="H373" s="230"/>
      <c r="I373" s="231">
        <f>ROUND(E373*H373,2)</f>
        <v>0</v>
      </c>
      <c r="J373" s="230"/>
      <c r="K373" s="231">
        <f>ROUND(E373*J373,2)</f>
        <v>0</v>
      </c>
      <c r="L373" s="231">
        <v>21</v>
      </c>
      <c r="M373" s="231">
        <f>G373*(1+L373/100)</f>
        <v>0</v>
      </c>
      <c r="N373" s="221">
        <v>1.6000000000000001E-3</v>
      </c>
      <c r="O373" s="221">
        <f>ROUND(E373*N373,5)</f>
        <v>1.6000000000000001E-3</v>
      </c>
      <c r="P373" s="221">
        <v>0</v>
      </c>
      <c r="Q373" s="221">
        <f>ROUND(E373*P373,5)</f>
        <v>0</v>
      </c>
      <c r="R373" s="221"/>
      <c r="S373" s="221"/>
      <c r="T373" s="222">
        <v>0</v>
      </c>
      <c r="U373" s="221">
        <f>ROUND(E373*T373,2)</f>
        <v>0</v>
      </c>
      <c r="V373" s="211"/>
      <c r="W373" s="211"/>
      <c r="X373" s="211"/>
      <c r="Y373" s="211"/>
      <c r="Z373" s="211"/>
      <c r="AA373" s="211"/>
      <c r="AB373" s="211"/>
      <c r="AC373" s="211"/>
      <c r="AD373" s="211"/>
      <c r="AE373" s="211" t="s">
        <v>280</v>
      </c>
      <c r="AF373" s="211"/>
      <c r="AG373" s="211"/>
      <c r="AH373" s="211"/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outlineLevel="1" x14ac:dyDescent="0.2">
      <c r="A374" s="212">
        <v>258</v>
      </c>
      <c r="B374" s="218" t="s">
        <v>707</v>
      </c>
      <c r="C374" s="263" t="s">
        <v>709</v>
      </c>
      <c r="D374" s="220" t="s">
        <v>181</v>
      </c>
      <c r="E374" s="227">
        <v>2</v>
      </c>
      <c r="F374" s="230"/>
      <c r="G374" s="231">
        <f>ROUND(E374*F374,2)</f>
        <v>0</v>
      </c>
      <c r="H374" s="230"/>
      <c r="I374" s="231">
        <f>ROUND(E374*H374,2)</f>
        <v>0</v>
      </c>
      <c r="J374" s="230"/>
      <c r="K374" s="231">
        <f>ROUND(E374*J374,2)</f>
        <v>0</v>
      </c>
      <c r="L374" s="231">
        <v>21</v>
      </c>
      <c r="M374" s="231">
        <f>G374*(1+L374/100)</f>
        <v>0</v>
      </c>
      <c r="N374" s="221">
        <v>1.6000000000000001E-3</v>
      </c>
      <c r="O374" s="221">
        <f>ROUND(E374*N374,5)</f>
        <v>3.2000000000000002E-3</v>
      </c>
      <c r="P374" s="221">
        <v>0</v>
      </c>
      <c r="Q374" s="221">
        <f>ROUND(E374*P374,5)</f>
        <v>0</v>
      </c>
      <c r="R374" s="221"/>
      <c r="S374" s="221"/>
      <c r="T374" s="222">
        <v>0</v>
      </c>
      <c r="U374" s="221">
        <f>ROUND(E374*T374,2)</f>
        <v>0</v>
      </c>
      <c r="V374" s="211"/>
      <c r="W374" s="211"/>
      <c r="X374" s="211"/>
      <c r="Y374" s="211"/>
      <c r="Z374" s="211"/>
      <c r="AA374" s="211"/>
      <c r="AB374" s="211"/>
      <c r="AC374" s="211"/>
      <c r="AD374" s="211"/>
      <c r="AE374" s="211" t="s">
        <v>280</v>
      </c>
      <c r="AF374" s="211"/>
      <c r="AG374" s="211"/>
      <c r="AH374" s="211"/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outlineLevel="1" x14ac:dyDescent="0.2">
      <c r="A375" s="212">
        <v>259</v>
      </c>
      <c r="B375" s="218" t="s">
        <v>710</v>
      </c>
      <c r="C375" s="263" t="s">
        <v>711</v>
      </c>
      <c r="D375" s="220" t="s">
        <v>181</v>
      </c>
      <c r="E375" s="227">
        <v>1</v>
      </c>
      <c r="F375" s="230"/>
      <c r="G375" s="231">
        <f>ROUND(E375*F375,2)</f>
        <v>0</v>
      </c>
      <c r="H375" s="230"/>
      <c r="I375" s="231">
        <f>ROUND(E375*H375,2)</f>
        <v>0</v>
      </c>
      <c r="J375" s="230"/>
      <c r="K375" s="231">
        <f>ROUND(E375*J375,2)</f>
        <v>0</v>
      </c>
      <c r="L375" s="231">
        <v>21</v>
      </c>
      <c r="M375" s="231">
        <f>G375*(1+L375/100)</f>
        <v>0</v>
      </c>
      <c r="N375" s="221">
        <v>8.8999999999999995E-4</v>
      </c>
      <c r="O375" s="221">
        <f>ROUND(E375*N375,5)</f>
        <v>8.8999999999999995E-4</v>
      </c>
      <c r="P375" s="221">
        <v>0</v>
      </c>
      <c r="Q375" s="221">
        <f>ROUND(E375*P375,5)</f>
        <v>0</v>
      </c>
      <c r="R375" s="221"/>
      <c r="S375" s="221"/>
      <c r="T375" s="222">
        <v>0</v>
      </c>
      <c r="U375" s="221">
        <f>ROUND(E375*T375,2)</f>
        <v>0</v>
      </c>
      <c r="V375" s="211"/>
      <c r="W375" s="211"/>
      <c r="X375" s="211"/>
      <c r="Y375" s="211"/>
      <c r="Z375" s="211"/>
      <c r="AA375" s="211"/>
      <c r="AB375" s="211"/>
      <c r="AC375" s="211"/>
      <c r="AD375" s="211"/>
      <c r="AE375" s="211" t="s">
        <v>280</v>
      </c>
      <c r="AF375" s="211"/>
      <c r="AG375" s="211"/>
      <c r="AH375" s="211"/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outlineLevel="1" x14ac:dyDescent="0.2">
      <c r="A376" s="212">
        <v>260</v>
      </c>
      <c r="B376" s="218" t="s">
        <v>712</v>
      </c>
      <c r="C376" s="263" t="s">
        <v>713</v>
      </c>
      <c r="D376" s="220" t="s">
        <v>181</v>
      </c>
      <c r="E376" s="227">
        <v>1</v>
      </c>
      <c r="F376" s="230"/>
      <c r="G376" s="231">
        <f>ROUND(E376*F376,2)</f>
        <v>0</v>
      </c>
      <c r="H376" s="230"/>
      <c r="I376" s="231">
        <f>ROUND(E376*H376,2)</f>
        <v>0</v>
      </c>
      <c r="J376" s="230"/>
      <c r="K376" s="231">
        <f>ROUND(E376*J376,2)</f>
        <v>0</v>
      </c>
      <c r="L376" s="231">
        <v>21</v>
      </c>
      <c r="M376" s="231">
        <f>G376*(1+L376/100)</f>
        <v>0</v>
      </c>
      <c r="N376" s="221">
        <v>8.0000000000000004E-4</v>
      </c>
      <c r="O376" s="221">
        <f>ROUND(E376*N376,5)</f>
        <v>8.0000000000000004E-4</v>
      </c>
      <c r="P376" s="221">
        <v>0</v>
      </c>
      <c r="Q376" s="221">
        <f>ROUND(E376*P376,5)</f>
        <v>0</v>
      </c>
      <c r="R376" s="221"/>
      <c r="S376" s="221"/>
      <c r="T376" s="222">
        <v>0</v>
      </c>
      <c r="U376" s="221">
        <f>ROUND(E376*T376,2)</f>
        <v>0</v>
      </c>
      <c r="V376" s="211"/>
      <c r="W376" s="211"/>
      <c r="X376" s="211"/>
      <c r="Y376" s="211"/>
      <c r="Z376" s="211"/>
      <c r="AA376" s="211"/>
      <c r="AB376" s="211"/>
      <c r="AC376" s="211"/>
      <c r="AD376" s="211"/>
      <c r="AE376" s="211" t="s">
        <v>280</v>
      </c>
      <c r="AF376" s="211"/>
      <c r="AG376" s="211"/>
      <c r="AH376" s="211"/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outlineLevel="1" x14ac:dyDescent="0.2">
      <c r="A377" s="212">
        <v>261</v>
      </c>
      <c r="B377" s="218" t="s">
        <v>714</v>
      </c>
      <c r="C377" s="263" t="s">
        <v>715</v>
      </c>
      <c r="D377" s="220" t="s">
        <v>151</v>
      </c>
      <c r="E377" s="227">
        <v>57.3</v>
      </c>
      <c r="F377" s="230"/>
      <c r="G377" s="231">
        <f>ROUND(E377*F377,2)</f>
        <v>0</v>
      </c>
      <c r="H377" s="230"/>
      <c r="I377" s="231">
        <f>ROUND(E377*H377,2)</f>
        <v>0</v>
      </c>
      <c r="J377" s="230"/>
      <c r="K377" s="231">
        <f>ROUND(E377*J377,2)</f>
        <v>0</v>
      </c>
      <c r="L377" s="231">
        <v>21</v>
      </c>
      <c r="M377" s="231">
        <f>G377*(1+L377/100)</f>
        <v>0</v>
      </c>
      <c r="N377" s="221">
        <v>5.9999999999999995E-4</v>
      </c>
      <c r="O377" s="221">
        <f>ROUND(E377*N377,5)</f>
        <v>3.4380000000000001E-2</v>
      </c>
      <c r="P377" s="221">
        <v>0</v>
      </c>
      <c r="Q377" s="221">
        <f>ROUND(E377*P377,5)</f>
        <v>0</v>
      </c>
      <c r="R377" s="221"/>
      <c r="S377" s="221"/>
      <c r="T377" s="222">
        <v>0</v>
      </c>
      <c r="U377" s="221">
        <f>ROUND(E377*T377,2)</f>
        <v>0</v>
      </c>
      <c r="V377" s="211"/>
      <c r="W377" s="211"/>
      <c r="X377" s="211"/>
      <c r="Y377" s="211"/>
      <c r="Z377" s="211"/>
      <c r="AA377" s="211"/>
      <c r="AB377" s="211"/>
      <c r="AC377" s="211"/>
      <c r="AD377" s="211"/>
      <c r="AE377" s="211" t="s">
        <v>280</v>
      </c>
      <c r="AF377" s="211"/>
      <c r="AG377" s="211"/>
      <c r="AH377" s="211"/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outlineLevel="1" x14ac:dyDescent="0.2">
      <c r="A378" s="212"/>
      <c r="B378" s="218"/>
      <c r="C378" s="264" t="s">
        <v>716</v>
      </c>
      <c r="D378" s="223"/>
      <c r="E378" s="228">
        <v>57.3</v>
      </c>
      <c r="F378" s="231"/>
      <c r="G378" s="231"/>
      <c r="H378" s="231"/>
      <c r="I378" s="231"/>
      <c r="J378" s="231"/>
      <c r="K378" s="231"/>
      <c r="L378" s="231"/>
      <c r="M378" s="231"/>
      <c r="N378" s="221"/>
      <c r="O378" s="221"/>
      <c r="P378" s="221"/>
      <c r="Q378" s="221"/>
      <c r="R378" s="221"/>
      <c r="S378" s="221"/>
      <c r="T378" s="222"/>
      <c r="U378" s="221"/>
      <c r="V378" s="211"/>
      <c r="W378" s="211"/>
      <c r="X378" s="211"/>
      <c r="Y378" s="211"/>
      <c r="Z378" s="211"/>
      <c r="AA378" s="211"/>
      <c r="AB378" s="211"/>
      <c r="AC378" s="211"/>
      <c r="AD378" s="211"/>
      <c r="AE378" s="211" t="s">
        <v>120</v>
      </c>
      <c r="AF378" s="211">
        <v>0</v>
      </c>
      <c r="AG378" s="211"/>
      <c r="AH378" s="211"/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ht="22.5" outlineLevel="1" x14ac:dyDescent="0.2">
      <c r="A379" s="212">
        <v>262</v>
      </c>
      <c r="B379" s="218" t="s">
        <v>714</v>
      </c>
      <c r="C379" s="263" t="s">
        <v>717</v>
      </c>
      <c r="D379" s="220" t="s">
        <v>151</v>
      </c>
      <c r="E379" s="227">
        <v>12</v>
      </c>
      <c r="F379" s="230"/>
      <c r="G379" s="231">
        <f>ROUND(E379*F379,2)</f>
        <v>0</v>
      </c>
      <c r="H379" s="230"/>
      <c r="I379" s="231">
        <f>ROUND(E379*H379,2)</f>
        <v>0</v>
      </c>
      <c r="J379" s="230"/>
      <c r="K379" s="231">
        <f>ROUND(E379*J379,2)</f>
        <v>0</v>
      </c>
      <c r="L379" s="231">
        <v>21</v>
      </c>
      <c r="M379" s="231">
        <f>G379*(1+L379/100)</f>
        <v>0</v>
      </c>
      <c r="N379" s="221">
        <v>5.9999999999999995E-4</v>
      </c>
      <c r="O379" s="221">
        <f>ROUND(E379*N379,5)</f>
        <v>7.1999999999999998E-3</v>
      </c>
      <c r="P379" s="221">
        <v>0</v>
      </c>
      <c r="Q379" s="221">
        <f>ROUND(E379*P379,5)</f>
        <v>0</v>
      </c>
      <c r="R379" s="221"/>
      <c r="S379" s="221"/>
      <c r="T379" s="222">
        <v>0</v>
      </c>
      <c r="U379" s="221">
        <f>ROUND(E379*T379,2)</f>
        <v>0</v>
      </c>
      <c r="V379" s="211"/>
      <c r="W379" s="211"/>
      <c r="X379" s="211"/>
      <c r="Y379" s="211"/>
      <c r="Z379" s="211"/>
      <c r="AA379" s="211"/>
      <c r="AB379" s="211"/>
      <c r="AC379" s="211"/>
      <c r="AD379" s="211"/>
      <c r="AE379" s="211" t="s">
        <v>280</v>
      </c>
      <c r="AF379" s="211"/>
      <c r="AG379" s="211"/>
      <c r="AH379" s="211"/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outlineLevel="1" x14ac:dyDescent="0.2">
      <c r="A380" s="212">
        <v>263</v>
      </c>
      <c r="B380" s="218" t="s">
        <v>718</v>
      </c>
      <c r="C380" s="263" t="s">
        <v>719</v>
      </c>
      <c r="D380" s="220" t="s">
        <v>181</v>
      </c>
      <c r="E380" s="227">
        <v>1</v>
      </c>
      <c r="F380" s="230"/>
      <c r="G380" s="231">
        <f>ROUND(E380*F380,2)</f>
        <v>0</v>
      </c>
      <c r="H380" s="230"/>
      <c r="I380" s="231">
        <f>ROUND(E380*H380,2)</f>
        <v>0</v>
      </c>
      <c r="J380" s="230"/>
      <c r="K380" s="231">
        <f>ROUND(E380*J380,2)</f>
        <v>0</v>
      </c>
      <c r="L380" s="231">
        <v>21</v>
      </c>
      <c r="M380" s="231">
        <f>G380*(1+L380/100)</f>
        <v>0</v>
      </c>
      <c r="N380" s="221">
        <v>3.6000000000000002E-4</v>
      </c>
      <c r="O380" s="221">
        <f>ROUND(E380*N380,5)</f>
        <v>3.6000000000000002E-4</v>
      </c>
      <c r="P380" s="221">
        <v>0</v>
      </c>
      <c r="Q380" s="221">
        <f>ROUND(E380*P380,5)</f>
        <v>0</v>
      </c>
      <c r="R380" s="221"/>
      <c r="S380" s="221"/>
      <c r="T380" s="222">
        <v>0</v>
      </c>
      <c r="U380" s="221">
        <f>ROUND(E380*T380,2)</f>
        <v>0</v>
      </c>
      <c r="V380" s="211"/>
      <c r="W380" s="211"/>
      <c r="X380" s="211"/>
      <c r="Y380" s="211"/>
      <c r="Z380" s="211"/>
      <c r="AA380" s="211"/>
      <c r="AB380" s="211"/>
      <c r="AC380" s="211"/>
      <c r="AD380" s="211"/>
      <c r="AE380" s="211" t="s">
        <v>280</v>
      </c>
      <c r="AF380" s="211"/>
      <c r="AG380" s="211"/>
      <c r="AH380" s="211"/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1" x14ac:dyDescent="0.2">
      <c r="A381" s="212">
        <v>264</v>
      </c>
      <c r="B381" s="218" t="s">
        <v>718</v>
      </c>
      <c r="C381" s="263" t="s">
        <v>720</v>
      </c>
      <c r="D381" s="220" t="s">
        <v>181</v>
      </c>
      <c r="E381" s="227">
        <v>8</v>
      </c>
      <c r="F381" s="230"/>
      <c r="G381" s="231">
        <f>ROUND(E381*F381,2)</f>
        <v>0</v>
      </c>
      <c r="H381" s="230"/>
      <c r="I381" s="231">
        <f>ROUND(E381*H381,2)</f>
        <v>0</v>
      </c>
      <c r="J381" s="230"/>
      <c r="K381" s="231">
        <f>ROUND(E381*J381,2)</f>
        <v>0</v>
      </c>
      <c r="L381" s="231">
        <v>21</v>
      </c>
      <c r="M381" s="231">
        <f>G381*(1+L381/100)</f>
        <v>0</v>
      </c>
      <c r="N381" s="221">
        <v>3.6000000000000002E-4</v>
      </c>
      <c r="O381" s="221">
        <f>ROUND(E381*N381,5)</f>
        <v>2.8800000000000002E-3</v>
      </c>
      <c r="P381" s="221">
        <v>0</v>
      </c>
      <c r="Q381" s="221">
        <f>ROUND(E381*P381,5)</f>
        <v>0</v>
      </c>
      <c r="R381" s="221"/>
      <c r="S381" s="221"/>
      <c r="T381" s="222">
        <v>0</v>
      </c>
      <c r="U381" s="221">
        <f>ROUND(E381*T381,2)</f>
        <v>0</v>
      </c>
      <c r="V381" s="211"/>
      <c r="W381" s="211"/>
      <c r="X381" s="211"/>
      <c r="Y381" s="211"/>
      <c r="Z381" s="211"/>
      <c r="AA381" s="211"/>
      <c r="AB381" s="211"/>
      <c r="AC381" s="211"/>
      <c r="AD381" s="211"/>
      <c r="AE381" s="211" t="s">
        <v>280</v>
      </c>
      <c r="AF381" s="211"/>
      <c r="AG381" s="211"/>
      <c r="AH381" s="211"/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1" x14ac:dyDescent="0.2">
      <c r="A382" s="212">
        <v>265</v>
      </c>
      <c r="B382" s="218" t="s">
        <v>721</v>
      </c>
      <c r="C382" s="263" t="s">
        <v>722</v>
      </c>
      <c r="D382" s="220" t="s">
        <v>181</v>
      </c>
      <c r="E382" s="227">
        <v>1</v>
      </c>
      <c r="F382" s="230"/>
      <c r="G382" s="231">
        <f>ROUND(E382*F382,2)</f>
        <v>0</v>
      </c>
      <c r="H382" s="230"/>
      <c r="I382" s="231">
        <f>ROUND(E382*H382,2)</f>
        <v>0</v>
      </c>
      <c r="J382" s="230"/>
      <c r="K382" s="231">
        <f>ROUND(E382*J382,2)</f>
        <v>0</v>
      </c>
      <c r="L382" s="231">
        <v>21</v>
      </c>
      <c r="M382" s="231">
        <f>G382*(1+L382/100)</f>
        <v>0</v>
      </c>
      <c r="N382" s="221">
        <v>4.8999999999999998E-4</v>
      </c>
      <c r="O382" s="221">
        <f>ROUND(E382*N382,5)</f>
        <v>4.8999999999999998E-4</v>
      </c>
      <c r="P382" s="221">
        <v>0</v>
      </c>
      <c r="Q382" s="221">
        <f>ROUND(E382*P382,5)</f>
        <v>0</v>
      </c>
      <c r="R382" s="221"/>
      <c r="S382" s="221"/>
      <c r="T382" s="222">
        <v>0</v>
      </c>
      <c r="U382" s="221">
        <f>ROUND(E382*T382,2)</f>
        <v>0</v>
      </c>
      <c r="V382" s="211"/>
      <c r="W382" s="211"/>
      <c r="X382" s="211"/>
      <c r="Y382" s="211"/>
      <c r="Z382" s="211"/>
      <c r="AA382" s="211"/>
      <c r="AB382" s="211"/>
      <c r="AC382" s="211"/>
      <c r="AD382" s="211"/>
      <c r="AE382" s="211" t="s">
        <v>280</v>
      </c>
      <c r="AF382" s="211"/>
      <c r="AG382" s="211"/>
      <c r="AH382" s="211"/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outlineLevel="1" x14ac:dyDescent="0.2">
      <c r="A383" s="212">
        <v>266</v>
      </c>
      <c r="B383" s="218" t="s">
        <v>723</v>
      </c>
      <c r="C383" s="263" t="s">
        <v>724</v>
      </c>
      <c r="D383" s="220" t="s">
        <v>181</v>
      </c>
      <c r="E383" s="227">
        <v>2</v>
      </c>
      <c r="F383" s="230"/>
      <c r="G383" s="231">
        <f>ROUND(E383*F383,2)</f>
        <v>0</v>
      </c>
      <c r="H383" s="230"/>
      <c r="I383" s="231">
        <f>ROUND(E383*H383,2)</f>
        <v>0</v>
      </c>
      <c r="J383" s="230"/>
      <c r="K383" s="231">
        <f>ROUND(E383*J383,2)</f>
        <v>0</v>
      </c>
      <c r="L383" s="231">
        <v>21</v>
      </c>
      <c r="M383" s="231">
        <f>G383*(1+L383/100)</f>
        <v>0</v>
      </c>
      <c r="N383" s="221">
        <v>9.0000000000000006E-5</v>
      </c>
      <c r="O383" s="221">
        <f>ROUND(E383*N383,5)</f>
        <v>1.8000000000000001E-4</v>
      </c>
      <c r="P383" s="221">
        <v>0</v>
      </c>
      <c r="Q383" s="221">
        <f>ROUND(E383*P383,5)</f>
        <v>0</v>
      </c>
      <c r="R383" s="221"/>
      <c r="S383" s="221"/>
      <c r="T383" s="222">
        <v>0</v>
      </c>
      <c r="U383" s="221">
        <f>ROUND(E383*T383,2)</f>
        <v>0</v>
      </c>
      <c r="V383" s="211"/>
      <c r="W383" s="211"/>
      <c r="X383" s="211"/>
      <c r="Y383" s="211"/>
      <c r="Z383" s="211"/>
      <c r="AA383" s="211"/>
      <c r="AB383" s="211"/>
      <c r="AC383" s="211"/>
      <c r="AD383" s="211"/>
      <c r="AE383" s="211" t="s">
        <v>280</v>
      </c>
      <c r="AF383" s="211"/>
      <c r="AG383" s="211"/>
      <c r="AH383" s="211"/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outlineLevel="1" x14ac:dyDescent="0.2">
      <c r="A384" s="212">
        <v>267</v>
      </c>
      <c r="B384" s="218" t="s">
        <v>725</v>
      </c>
      <c r="C384" s="263" t="s">
        <v>726</v>
      </c>
      <c r="D384" s="220" t="s">
        <v>151</v>
      </c>
      <c r="E384" s="227">
        <v>116.9</v>
      </c>
      <c r="F384" s="230"/>
      <c r="G384" s="231">
        <f>ROUND(E384*F384,2)</f>
        <v>0</v>
      </c>
      <c r="H384" s="230"/>
      <c r="I384" s="231">
        <f>ROUND(E384*H384,2)</f>
        <v>0</v>
      </c>
      <c r="J384" s="230"/>
      <c r="K384" s="231">
        <f>ROUND(E384*J384,2)</f>
        <v>0</v>
      </c>
      <c r="L384" s="231">
        <v>21</v>
      </c>
      <c r="M384" s="231">
        <f>G384*(1+L384/100)</f>
        <v>0</v>
      </c>
      <c r="N384" s="221">
        <v>0</v>
      </c>
      <c r="O384" s="221">
        <f>ROUND(E384*N384,5)</f>
        <v>0</v>
      </c>
      <c r="P384" s="221">
        <v>0</v>
      </c>
      <c r="Q384" s="221">
        <f>ROUND(E384*P384,5)</f>
        <v>0</v>
      </c>
      <c r="R384" s="221"/>
      <c r="S384" s="221"/>
      <c r="T384" s="222">
        <v>6.6000000000000003E-2</v>
      </c>
      <c r="U384" s="221">
        <f>ROUND(E384*T384,2)</f>
        <v>7.72</v>
      </c>
      <c r="V384" s="211"/>
      <c r="W384" s="211"/>
      <c r="X384" s="211"/>
      <c r="Y384" s="211"/>
      <c r="Z384" s="211"/>
      <c r="AA384" s="211"/>
      <c r="AB384" s="211"/>
      <c r="AC384" s="211"/>
      <c r="AD384" s="211"/>
      <c r="AE384" s="211" t="s">
        <v>118</v>
      </c>
      <c r="AF384" s="211"/>
      <c r="AG384" s="211"/>
      <c r="AH384" s="211"/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ht="33.75" outlineLevel="1" x14ac:dyDescent="0.2">
      <c r="A385" s="212"/>
      <c r="B385" s="218"/>
      <c r="C385" s="264" t="s">
        <v>727</v>
      </c>
      <c r="D385" s="223"/>
      <c r="E385" s="228">
        <v>116.9</v>
      </c>
      <c r="F385" s="231"/>
      <c r="G385" s="231"/>
      <c r="H385" s="231"/>
      <c r="I385" s="231"/>
      <c r="J385" s="231"/>
      <c r="K385" s="231"/>
      <c r="L385" s="231"/>
      <c r="M385" s="231"/>
      <c r="N385" s="221"/>
      <c r="O385" s="221"/>
      <c r="P385" s="221"/>
      <c r="Q385" s="221"/>
      <c r="R385" s="221"/>
      <c r="S385" s="221"/>
      <c r="T385" s="222"/>
      <c r="U385" s="221"/>
      <c r="V385" s="211"/>
      <c r="W385" s="211"/>
      <c r="X385" s="211"/>
      <c r="Y385" s="211"/>
      <c r="Z385" s="211"/>
      <c r="AA385" s="211"/>
      <c r="AB385" s="211"/>
      <c r="AC385" s="211"/>
      <c r="AD385" s="211"/>
      <c r="AE385" s="211" t="s">
        <v>120</v>
      </c>
      <c r="AF385" s="211">
        <v>0</v>
      </c>
      <c r="AG385" s="211"/>
      <c r="AH385" s="211"/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ht="22.5" outlineLevel="1" x14ac:dyDescent="0.2">
      <c r="A386" s="212">
        <v>268</v>
      </c>
      <c r="B386" s="218" t="s">
        <v>728</v>
      </c>
      <c r="C386" s="263" t="s">
        <v>729</v>
      </c>
      <c r="D386" s="220" t="s">
        <v>151</v>
      </c>
      <c r="E386" s="227">
        <v>57.2</v>
      </c>
      <c r="F386" s="230"/>
      <c r="G386" s="231">
        <f>ROUND(E386*F386,2)</f>
        <v>0</v>
      </c>
      <c r="H386" s="230"/>
      <c r="I386" s="231">
        <f>ROUND(E386*H386,2)</f>
        <v>0</v>
      </c>
      <c r="J386" s="230"/>
      <c r="K386" s="231">
        <f>ROUND(E386*J386,2)</f>
        <v>0</v>
      </c>
      <c r="L386" s="231">
        <v>21</v>
      </c>
      <c r="M386" s="231">
        <f>G386*(1+L386/100)</f>
        <v>0</v>
      </c>
      <c r="N386" s="221">
        <v>0</v>
      </c>
      <c r="O386" s="221">
        <f>ROUND(E386*N386,5)</f>
        <v>0</v>
      </c>
      <c r="P386" s="221">
        <v>0</v>
      </c>
      <c r="Q386" s="221">
        <f>ROUND(E386*P386,5)</f>
        <v>0</v>
      </c>
      <c r="R386" s="221"/>
      <c r="S386" s="221"/>
      <c r="T386" s="222">
        <v>5.8000000000000003E-2</v>
      </c>
      <c r="U386" s="221">
        <f>ROUND(E386*T386,2)</f>
        <v>3.32</v>
      </c>
      <c r="V386" s="211"/>
      <c r="W386" s="211"/>
      <c r="X386" s="211"/>
      <c r="Y386" s="211"/>
      <c r="Z386" s="211"/>
      <c r="AA386" s="211"/>
      <c r="AB386" s="211"/>
      <c r="AC386" s="211"/>
      <c r="AD386" s="211"/>
      <c r="AE386" s="211" t="s">
        <v>118</v>
      </c>
      <c r="AF386" s="211"/>
      <c r="AG386" s="211"/>
      <c r="AH386" s="211"/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1" x14ac:dyDescent="0.2">
      <c r="A387" s="212"/>
      <c r="B387" s="218"/>
      <c r="C387" s="264" t="s">
        <v>730</v>
      </c>
      <c r="D387" s="223"/>
      <c r="E387" s="228">
        <v>57.2</v>
      </c>
      <c r="F387" s="231"/>
      <c r="G387" s="231"/>
      <c r="H387" s="231"/>
      <c r="I387" s="231"/>
      <c r="J387" s="231"/>
      <c r="K387" s="231"/>
      <c r="L387" s="231"/>
      <c r="M387" s="231"/>
      <c r="N387" s="221"/>
      <c r="O387" s="221"/>
      <c r="P387" s="221"/>
      <c r="Q387" s="221"/>
      <c r="R387" s="221"/>
      <c r="S387" s="221"/>
      <c r="T387" s="222"/>
      <c r="U387" s="221"/>
      <c r="V387" s="211"/>
      <c r="W387" s="211"/>
      <c r="X387" s="211"/>
      <c r="Y387" s="211"/>
      <c r="Z387" s="211"/>
      <c r="AA387" s="211"/>
      <c r="AB387" s="211"/>
      <c r="AC387" s="211"/>
      <c r="AD387" s="211"/>
      <c r="AE387" s="211" t="s">
        <v>120</v>
      </c>
      <c r="AF387" s="211">
        <v>0</v>
      </c>
      <c r="AG387" s="211"/>
      <c r="AH387" s="211"/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ht="22.5" outlineLevel="1" x14ac:dyDescent="0.2">
      <c r="A388" s="212">
        <v>269</v>
      </c>
      <c r="B388" s="218" t="s">
        <v>731</v>
      </c>
      <c r="C388" s="263" t="s">
        <v>732</v>
      </c>
      <c r="D388" s="220" t="s">
        <v>181</v>
      </c>
      <c r="E388" s="227">
        <v>41</v>
      </c>
      <c r="F388" s="230"/>
      <c r="G388" s="231">
        <f>ROUND(E388*F388,2)</f>
        <v>0</v>
      </c>
      <c r="H388" s="230"/>
      <c r="I388" s="231">
        <f>ROUND(E388*H388,2)</f>
        <v>0</v>
      </c>
      <c r="J388" s="230"/>
      <c r="K388" s="231">
        <f>ROUND(E388*J388,2)</f>
        <v>0</v>
      </c>
      <c r="L388" s="231">
        <v>21</v>
      </c>
      <c r="M388" s="231">
        <f>G388*(1+L388/100)</f>
        <v>0</v>
      </c>
      <c r="N388" s="221">
        <v>1.0000000000000001E-5</v>
      </c>
      <c r="O388" s="221">
        <f>ROUND(E388*N388,5)</f>
        <v>4.0999999999999999E-4</v>
      </c>
      <c r="P388" s="221">
        <v>0</v>
      </c>
      <c r="Q388" s="221">
        <f>ROUND(E388*P388,5)</f>
        <v>0</v>
      </c>
      <c r="R388" s="221"/>
      <c r="S388" s="221"/>
      <c r="T388" s="222">
        <v>0.17599999999999999</v>
      </c>
      <c r="U388" s="221">
        <f>ROUND(E388*T388,2)</f>
        <v>7.22</v>
      </c>
      <c r="V388" s="211"/>
      <c r="W388" s="211"/>
      <c r="X388" s="211"/>
      <c r="Y388" s="211"/>
      <c r="Z388" s="211"/>
      <c r="AA388" s="211"/>
      <c r="AB388" s="211"/>
      <c r="AC388" s="211"/>
      <c r="AD388" s="211"/>
      <c r="AE388" s="211" t="s">
        <v>118</v>
      </c>
      <c r="AF388" s="211"/>
      <c r="AG388" s="211"/>
      <c r="AH388" s="211"/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outlineLevel="1" x14ac:dyDescent="0.2">
      <c r="A389" s="212"/>
      <c r="B389" s="218"/>
      <c r="C389" s="264" t="s">
        <v>733</v>
      </c>
      <c r="D389" s="223"/>
      <c r="E389" s="228">
        <v>30</v>
      </c>
      <c r="F389" s="231"/>
      <c r="G389" s="231"/>
      <c r="H389" s="231"/>
      <c r="I389" s="231"/>
      <c r="J389" s="231"/>
      <c r="K389" s="231"/>
      <c r="L389" s="231"/>
      <c r="M389" s="231"/>
      <c r="N389" s="221"/>
      <c r="O389" s="221"/>
      <c r="P389" s="221"/>
      <c r="Q389" s="221"/>
      <c r="R389" s="221"/>
      <c r="S389" s="221"/>
      <c r="T389" s="222"/>
      <c r="U389" s="221"/>
      <c r="V389" s="211"/>
      <c r="W389" s="211"/>
      <c r="X389" s="211"/>
      <c r="Y389" s="211"/>
      <c r="Z389" s="211"/>
      <c r="AA389" s="211"/>
      <c r="AB389" s="211"/>
      <c r="AC389" s="211"/>
      <c r="AD389" s="211"/>
      <c r="AE389" s="211" t="s">
        <v>120</v>
      </c>
      <c r="AF389" s="211">
        <v>0</v>
      </c>
      <c r="AG389" s="211"/>
      <c r="AH389" s="211"/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outlineLevel="1" x14ac:dyDescent="0.2">
      <c r="A390" s="212"/>
      <c r="B390" s="218"/>
      <c r="C390" s="264" t="s">
        <v>734</v>
      </c>
      <c r="D390" s="223"/>
      <c r="E390" s="228">
        <v>11</v>
      </c>
      <c r="F390" s="231"/>
      <c r="G390" s="231"/>
      <c r="H390" s="231"/>
      <c r="I390" s="231"/>
      <c r="J390" s="231"/>
      <c r="K390" s="231"/>
      <c r="L390" s="231"/>
      <c r="M390" s="231"/>
      <c r="N390" s="221"/>
      <c r="O390" s="221"/>
      <c r="P390" s="221"/>
      <c r="Q390" s="221"/>
      <c r="R390" s="221"/>
      <c r="S390" s="221"/>
      <c r="T390" s="222"/>
      <c r="U390" s="221"/>
      <c r="V390" s="211"/>
      <c r="W390" s="211"/>
      <c r="X390" s="211"/>
      <c r="Y390" s="211"/>
      <c r="Z390" s="211"/>
      <c r="AA390" s="211"/>
      <c r="AB390" s="211"/>
      <c r="AC390" s="211"/>
      <c r="AD390" s="211"/>
      <c r="AE390" s="211" t="s">
        <v>120</v>
      </c>
      <c r="AF390" s="211">
        <v>0</v>
      </c>
      <c r="AG390" s="211"/>
      <c r="AH390" s="211"/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1" x14ac:dyDescent="0.2">
      <c r="A391" s="212">
        <v>270</v>
      </c>
      <c r="B391" s="218" t="s">
        <v>735</v>
      </c>
      <c r="C391" s="263" t="s">
        <v>736</v>
      </c>
      <c r="D391" s="220" t="s">
        <v>181</v>
      </c>
      <c r="E391" s="227">
        <v>12</v>
      </c>
      <c r="F391" s="230"/>
      <c r="G391" s="231">
        <f>ROUND(E391*F391,2)</f>
        <v>0</v>
      </c>
      <c r="H391" s="230"/>
      <c r="I391" s="231">
        <f>ROUND(E391*H391,2)</f>
        <v>0</v>
      </c>
      <c r="J391" s="230"/>
      <c r="K391" s="231">
        <f>ROUND(E391*J391,2)</f>
        <v>0</v>
      </c>
      <c r="L391" s="231">
        <v>21</v>
      </c>
      <c r="M391" s="231">
        <f>G391*(1+L391/100)</f>
        <v>0</v>
      </c>
      <c r="N391" s="221">
        <v>3.0000000000000001E-5</v>
      </c>
      <c r="O391" s="221">
        <f>ROUND(E391*N391,5)</f>
        <v>3.6000000000000002E-4</v>
      </c>
      <c r="P391" s="221">
        <v>0</v>
      </c>
      <c r="Q391" s="221">
        <f>ROUND(E391*P391,5)</f>
        <v>0</v>
      </c>
      <c r="R391" s="221"/>
      <c r="S391" s="221"/>
      <c r="T391" s="222">
        <v>0.33</v>
      </c>
      <c r="U391" s="221">
        <f>ROUND(E391*T391,2)</f>
        <v>3.96</v>
      </c>
      <c r="V391" s="211"/>
      <c r="W391" s="211"/>
      <c r="X391" s="211"/>
      <c r="Y391" s="211"/>
      <c r="Z391" s="211"/>
      <c r="AA391" s="211"/>
      <c r="AB391" s="211"/>
      <c r="AC391" s="211"/>
      <c r="AD391" s="211"/>
      <c r="AE391" s="211" t="s">
        <v>118</v>
      </c>
      <c r="AF391" s="211"/>
      <c r="AG391" s="211"/>
      <c r="AH391" s="211"/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outlineLevel="1" x14ac:dyDescent="0.2">
      <c r="A392" s="212"/>
      <c r="B392" s="218"/>
      <c r="C392" s="264" t="s">
        <v>737</v>
      </c>
      <c r="D392" s="223"/>
      <c r="E392" s="228">
        <v>11</v>
      </c>
      <c r="F392" s="231"/>
      <c r="G392" s="231"/>
      <c r="H392" s="231"/>
      <c r="I392" s="231"/>
      <c r="J392" s="231"/>
      <c r="K392" s="231"/>
      <c r="L392" s="231"/>
      <c r="M392" s="231"/>
      <c r="N392" s="221"/>
      <c r="O392" s="221"/>
      <c r="P392" s="221"/>
      <c r="Q392" s="221"/>
      <c r="R392" s="221"/>
      <c r="S392" s="221"/>
      <c r="T392" s="222"/>
      <c r="U392" s="221"/>
      <c r="V392" s="211"/>
      <c r="W392" s="211"/>
      <c r="X392" s="211"/>
      <c r="Y392" s="211"/>
      <c r="Z392" s="211"/>
      <c r="AA392" s="211"/>
      <c r="AB392" s="211"/>
      <c r="AC392" s="211"/>
      <c r="AD392" s="211"/>
      <c r="AE392" s="211" t="s">
        <v>120</v>
      </c>
      <c r="AF392" s="211">
        <v>0</v>
      </c>
      <c r="AG392" s="211"/>
      <c r="AH392" s="211"/>
      <c r="AI392" s="211"/>
      <c r="AJ392" s="211"/>
      <c r="AK392" s="211"/>
      <c r="AL392" s="211"/>
      <c r="AM392" s="211"/>
      <c r="AN392" s="211"/>
      <c r="AO392" s="211"/>
      <c r="AP392" s="211"/>
      <c r="AQ392" s="211"/>
      <c r="AR392" s="211"/>
      <c r="AS392" s="211"/>
      <c r="AT392" s="211"/>
      <c r="AU392" s="211"/>
      <c r="AV392" s="211"/>
      <c r="AW392" s="211"/>
      <c r="AX392" s="211"/>
      <c r="AY392" s="211"/>
      <c r="AZ392" s="211"/>
      <c r="BA392" s="211"/>
      <c r="BB392" s="211"/>
      <c r="BC392" s="211"/>
      <c r="BD392" s="211"/>
      <c r="BE392" s="211"/>
      <c r="BF392" s="211"/>
      <c r="BG392" s="211"/>
      <c r="BH392" s="211"/>
    </row>
    <row r="393" spans="1:60" outlineLevel="1" x14ac:dyDescent="0.2">
      <c r="A393" s="212"/>
      <c r="B393" s="218"/>
      <c r="C393" s="264" t="s">
        <v>738</v>
      </c>
      <c r="D393" s="223"/>
      <c r="E393" s="228">
        <v>1</v>
      </c>
      <c r="F393" s="231"/>
      <c r="G393" s="231"/>
      <c r="H393" s="231"/>
      <c r="I393" s="231"/>
      <c r="J393" s="231"/>
      <c r="K393" s="231"/>
      <c r="L393" s="231"/>
      <c r="M393" s="231"/>
      <c r="N393" s="221"/>
      <c r="O393" s="221"/>
      <c r="P393" s="221"/>
      <c r="Q393" s="221"/>
      <c r="R393" s="221"/>
      <c r="S393" s="221"/>
      <c r="T393" s="222"/>
      <c r="U393" s="221"/>
      <c r="V393" s="211"/>
      <c r="W393" s="211"/>
      <c r="X393" s="211"/>
      <c r="Y393" s="211"/>
      <c r="Z393" s="211"/>
      <c r="AA393" s="211"/>
      <c r="AB393" s="211"/>
      <c r="AC393" s="211"/>
      <c r="AD393" s="211"/>
      <c r="AE393" s="211" t="s">
        <v>120</v>
      </c>
      <c r="AF393" s="211">
        <v>0</v>
      </c>
      <c r="AG393" s="211"/>
      <c r="AH393" s="211"/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ht="22.5" outlineLevel="1" x14ac:dyDescent="0.2">
      <c r="A394" s="212">
        <v>271</v>
      </c>
      <c r="B394" s="218" t="s">
        <v>739</v>
      </c>
      <c r="C394" s="263" t="s">
        <v>740</v>
      </c>
      <c r="D394" s="220" t="s">
        <v>181</v>
      </c>
      <c r="E394" s="227">
        <v>4</v>
      </c>
      <c r="F394" s="230"/>
      <c r="G394" s="231">
        <f>ROUND(E394*F394,2)</f>
        <v>0</v>
      </c>
      <c r="H394" s="230"/>
      <c r="I394" s="231">
        <f>ROUND(E394*H394,2)</f>
        <v>0</v>
      </c>
      <c r="J394" s="230"/>
      <c r="K394" s="231">
        <f>ROUND(E394*J394,2)</f>
        <v>0</v>
      </c>
      <c r="L394" s="231">
        <v>21</v>
      </c>
      <c r="M394" s="231">
        <f>G394*(1+L394/100)</f>
        <v>0</v>
      </c>
      <c r="N394" s="221">
        <v>0.01</v>
      </c>
      <c r="O394" s="221">
        <f>ROUND(E394*N394,5)</f>
        <v>0.04</v>
      </c>
      <c r="P394" s="221">
        <v>0</v>
      </c>
      <c r="Q394" s="221">
        <f>ROUND(E394*P394,5)</f>
        <v>0</v>
      </c>
      <c r="R394" s="221"/>
      <c r="S394" s="221"/>
      <c r="T394" s="222">
        <v>0</v>
      </c>
      <c r="U394" s="221">
        <f>ROUND(E394*T394,2)</f>
        <v>0</v>
      </c>
      <c r="V394" s="211"/>
      <c r="W394" s="211"/>
      <c r="X394" s="211"/>
      <c r="Y394" s="211"/>
      <c r="Z394" s="211"/>
      <c r="AA394" s="211"/>
      <c r="AB394" s="211"/>
      <c r="AC394" s="211"/>
      <c r="AD394" s="211"/>
      <c r="AE394" s="211" t="s">
        <v>280</v>
      </c>
      <c r="AF394" s="211"/>
      <c r="AG394" s="211"/>
      <c r="AH394" s="211"/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ht="22.5" outlineLevel="1" x14ac:dyDescent="0.2">
      <c r="A395" s="212">
        <v>272</v>
      </c>
      <c r="B395" s="218" t="s">
        <v>741</v>
      </c>
      <c r="C395" s="263" t="s">
        <v>742</v>
      </c>
      <c r="D395" s="220" t="s">
        <v>181</v>
      </c>
      <c r="E395" s="227">
        <v>2</v>
      </c>
      <c r="F395" s="230"/>
      <c r="G395" s="231">
        <f>ROUND(E395*F395,2)</f>
        <v>0</v>
      </c>
      <c r="H395" s="230"/>
      <c r="I395" s="231">
        <f>ROUND(E395*H395,2)</f>
        <v>0</v>
      </c>
      <c r="J395" s="230"/>
      <c r="K395" s="231">
        <f>ROUND(E395*J395,2)</f>
        <v>0</v>
      </c>
      <c r="L395" s="231">
        <v>21</v>
      </c>
      <c r="M395" s="231">
        <f>G395*(1+L395/100)</f>
        <v>0</v>
      </c>
      <c r="N395" s="221">
        <v>6.1399999999999996E-3</v>
      </c>
      <c r="O395" s="221">
        <f>ROUND(E395*N395,5)</f>
        <v>1.2279999999999999E-2</v>
      </c>
      <c r="P395" s="221">
        <v>0</v>
      </c>
      <c r="Q395" s="221">
        <f>ROUND(E395*P395,5)</f>
        <v>0</v>
      </c>
      <c r="R395" s="221"/>
      <c r="S395" s="221"/>
      <c r="T395" s="222">
        <v>0</v>
      </c>
      <c r="U395" s="221">
        <f>ROUND(E395*T395,2)</f>
        <v>0</v>
      </c>
      <c r="V395" s="211"/>
      <c r="W395" s="211"/>
      <c r="X395" s="211"/>
      <c r="Y395" s="211"/>
      <c r="Z395" s="211"/>
      <c r="AA395" s="211"/>
      <c r="AB395" s="211"/>
      <c r="AC395" s="211"/>
      <c r="AD395" s="211"/>
      <c r="AE395" s="211" t="s">
        <v>280</v>
      </c>
      <c r="AF395" s="211"/>
      <c r="AG395" s="211"/>
      <c r="AH395" s="211"/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ht="22.5" outlineLevel="1" x14ac:dyDescent="0.2">
      <c r="A396" s="212">
        <v>273</v>
      </c>
      <c r="B396" s="218" t="s">
        <v>743</v>
      </c>
      <c r="C396" s="263" t="s">
        <v>744</v>
      </c>
      <c r="D396" s="220" t="s">
        <v>181</v>
      </c>
      <c r="E396" s="227">
        <v>2</v>
      </c>
      <c r="F396" s="230"/>
      <c r="G396" s="231">
        <f>ROUND(E396*F396,2)</f>
        <v>0</v>
      </c>
      <c r="H396" s="230"/>
      <c r="I396" s="231">
        <f>ROUND(E396*H396,2)</f>
        <v>0</v>
      </c>
      <c r="J396" s="230"/>
      <c r="K396" s="231">
        <f>ROUND(E396*J396,2)</f>
        <v>0</v>
      </c>
      <c r="L396" s="231">
        <v>21</v>
      </c>
      <c r="M396" s="231">
        <f>G396*(1+L396/100)</f>
        <v>0</v>
      </c>
      <c r="N396" s="221">
        <v>1.221E-2</v>
      </c>
      <c r="O396" s="221">
        <f>ROUND(E396*N396,5)</f>
        <v>2.4420000000000001E-2</v>
      </c>
      <c r="P396" s="221">
        <v>0</v>
      </c>
      <c r="Q396" s="221">
        <f>ROUND(E396*P396,5)</f>
        <v>0</v>
      </c>
      <c r="R396" s="221"/>
      <c r="S396" s="221"/>
      <c r="T396" s="222">
        <v>0</v>
      </c>
      <c r="U396" s="221">
        <f>ROUND(E396*T396,2)</f>
        <v>0</v>
      </c>
      <c r="V396" s="211"/>
      <c r="W396" s="211"/>
      <c r="X396" s="211"/>
      <c r="Y396" s="211"/>
      <c r="Z396" s="211"/>
      <c r="AA396" s="211"/>
      <c r="AB396" s="211"/>
      <c r="AC396" s="211"/>
      <c r="AD396" s="211"/>
      <c r="AE396" s="211" t="s">
        <v>280</v>
      </c>
      <c r="AF396" s="211"/>
      <c r="AG396" s="211"/>
      <c r="AH396" s="211"/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ht="22.5" outlineLevel="1" x14ac:dyDescent="0.2">
      <c r="A397" s="212">
        <v>274</v>
      </c>
      <c r="B397" s="218" t="s">
        <v>745</v>
      </c>
      <c r="C397" s="263" t="s">
        <v>746</v>
      </c>
      <c r="D397" s="220" t="s">
        <v>181</v>
      </c>
      <c r="E397" s="227">
        <v>4</v>
      </c>
      <c r="F397" s="230"/>
      <c r="G397" s="231">
        <f>ROUND(E397*F397,2)</f>
        <v>0</v>
      </c>
      <c r="H397" s="230"/>
      <c r="I397" s="231">
        <f>ROUND(E397*H397,2)</f>
        <v>0</v>
      </c>
      <c r="J397" s="230"/>
      <c r="K397" s="231">
        <f>ROUND(E397*J397,2)</f>
        <v>0</v>
      </c>
      <c r="L397" s="231">
        <v>21</v>
      </c>
      <c r="M397" s="231">
        <f>G397*(1+L397/100)</f>
        <v>0</v>
      </c>
      <c r="N397" s="221">
        <v>1E-3</v>
      </c>
      <c r="O397" s="221">
        <f>ROUND(E397*N397,5)</f>
        <v>4.0000000000000001E-3</v>
      </c>
      <c r="P397" s="221">
        <v>0</v>
      </c>
      <c r="Q397" s="221">
        <f>ROUND(E397*P397,5)</f>
        <v>0</v>
      </c>
      <c r="R397" s="221"/>
      <c r="S397" s="221"/>
      <c r="T397" s="222">
        <v>0</v>
      </c>
      <c r="U397" s="221">
        <f>ROUND(E397*T397,2)</f>
        <v>0</v>
      </c>
      <c r="V397" s="211"/>
      <c r="W397" s="211"/>
      <c r="X397" s="211"/>
      <c r="Y397" s="211"/>
      <c r="Z397" s="211"/>
      <c r="AA397" s="211"/>
      <c r="AB397" s="211"/>
      <c r="AC397" s="211"/>
      <c r="AD397" s="211"/>
      <c r="AE397" s="211" t="s">
        <v>280</v>
      </c>
      <c r="AF397" s="211"/>
      <c r="AG397" s="211"/>
      <c r="AH397" s="211"/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1" x14ac:dyDescent="0.2">
      <c r="A398" s="212">
        <v>275</v>
      </c>
      <c r="B398" s="218" t="s">
        <v>747</v>
      </c>
      <c r="C398" s="263" t="s">
        <v>748</v>
      </c>
      <c r="D398" s="220" t="s">
        <v>181</v>
      </c>
      <c r="E398" s="227">
        <v>4</v>
      </c>
      <c r="F398" s="230"/>
      <c r="G398" s="231">
        <f>ROUND(E398*F398,2)</f>
        <v>0</v>
      </c>
      <c r="H398" s="230"/>
      <c r="I398" s="231">
        <f>ROUND(E398*H398,2)</f>
        <v>0</v>
      </c>
      <c r="J398" s="230"/>
      <c r="K398" s="231">
        <f>ROUND(E398*J398,2)</f>
        <v>0</v>
      </c>
      <c r="L398" s="231">
        <v>21</v>
      </c>
      <c r="M398" s="231">
        <f>G398*(1+L398/100)</f>
        <v>0</v>
      </c>
      <c r="N398" s="221">
        <v>0</v>
      </c>
      <c r="O398" s="221">
        <f>ROUND(E398*N398,5)</f>
        <v>0</v>
      </c>
      <c r="P398" s="221">
        <v>0</v>
      </c>
      <c r="Q398" s="221">
        <f>ROUND(E398*P398,5)</f>
        <v>0</v>
      </c>
      <c r="R398" s="221"/>
      <c r="S398" s="221"/>
      <c r="T398" s="222">
        <v>0.52</v>
      </c>
      <c r="U398" s="221">
        <f>ROUND(E398*T398,2)</f>
        <v>2.08</v>
      </c>
      <c r="V398" s="211"/>
      <c r="W398" s="211"/>
      <c r="X398" s="211"/>
      <c r="Y398" s="211"/>
      <c r="Z398" s="211"/>
      <c r="AA398" s="211"/>
      <c r="AB398" s="211"/>
      <c r="AC398" s="211"/>
      <c r="AD398" s="211"/>
      <c r="AE398" s="211" t="s">
        <v>118</v>
      </c>
      <c r="AF398" s="211"/>
      <c r="AG398" s="211"/>
      <c r="AH398" s="211"/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ht="33.75" outlineLevel="1" x14ac:dyDescent="0.2">
      <c r="A399" s="212">
        <v>276</v>
      </c>
      <c r="B399" s="218" t="s">
        <v>749</v>
      </c>
      <c r="C399" s="263" t="s">
        <v>750</v>
      </c>
      <c r="D399" s="220" t="s">
        <v>181</v>
      </c>
      <c r="E399" s="227">
        <v>3</v>
      </c>
      <c r="F399" s="230"/>
      <c r="G399" s="231">
        <f>ROUND(E399*F399,2)</f>
        <v>0</v>
      </c>
      <c r="H399" s="230"/>
      <c r="I399" s="231">
        <f>ROUND(E399*H399,2)</f>
        <v>0</v>
      </c>
      <c r="J399" s="230"/>
      <c r="K399" s="231">
        <f>ROUND(E399*J399,2)</f>
        <v>0</v>
      </c>
      <c r="L399" s="231">
        <v>21</v>
      </c>
      <c r="M399" s="231">
        <f>G399*(1+L399/100)</f>
        <v>0</v>
      </c>
      <c r="N399" s="221">
        <v>6.9800000000000001E-3</v>
      </c>
      <c r="O399" s="221">
        <f>ROUND(E399*N399,5)</f>
        <v>2.094E-2</v>
      </c>
      <c r="P399" s="221">
        <v>0</v>
      </c>
      <c r="Q399" s="221">
        <f>ROUND(E399*P399,5)</f>
        <v>0</v>
      </c>
      <c r="R399" s="221"/>
      <c r="S399" s="221"/>
      <c r="T399" s="222">
        <v>0</v>
      </c>
      <c r="U399" s="221">
        <f>ROUND(E399*T399,2)</f>
        <v>0</v>
      </c>
      <c r="V399" s="211"/>
      <c r="W399" s="211"/>
      <c r="X399" s="211"/>
      <c r="Y399" s="211"/>
      <c r="Z399" s="211"/>
      <c r="AA399" s="211"/>
      <c r="AB399" s="211"/>
      <c r="AC399" s="211"/>
      <c r="AD399" s="211"/>
      <c r="AE399" s="211" t="s">
        <v>280</v>
      </c>
      <c r="AF399" s="211"/>
      <c r="AG399" s="211"/>
      <c r="AH399" s="211"/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outlineLevel="1" x14ac:dyDescent="0.2">
      <c r="A400" s="212">
        <v>277</v>
      </c>
      <c r="B400" s="218" t="s">
        <v>751</v>
      </c>
      <c r="C400" s="263" t="s">
        <v>752</v>
      </c>
      <c r="D400" s="220" t="s">
        <v>181</v>
      </c>
      <c r="E400" s="227">
        <v>3</v>
      </c>
      <c r="F400" s="230"/>
      <c r="G400" s="231">
        <f>ROUND(E400*F400,2)</f>
        <v>0</v>
      </c>
      <c r="H400" s="230"/>
      <c r="I400" s="231">
        <f>ROUND(E400*H400,2)</f>
        <v>0</v>
      </c>
      <c r="J400" s="230"/>
      <c r="K400" s="231">
        <f>ROUND(E400*J400,2)</f>
        <v>0</v>
      </c>
      <c r="L400" s="231">
        <v>21</v>
      </c>
      <c r="M400" s="231">
        <f>G400*(1+L400/100)</f>
        <v>0</v>
      </c>
      <c r="N400" s="221">
        <v>0.11565</v>
      </c>
      <c r="O400" s="221">
        <f>ROUND(E400*N400,5)</f>
        <v>0.34694999999999998</v>
      </c>
      <c r="P400" s="221">
        <v>0</v>
      </c>
      <c r="Q400" s="221">
        <f>ROUND(E400*P400,5)</f>
        <v>0</v>
      </c>
      <c r="R400" s="221"/>
      <c r="S400" s="221"/>
      <c r="T400" s="222">
        <v>0.4597</v>
      </c>
      <c r="U400" s="221">
        <f>ROUND(E400*T400,2)</f>
        <v>1.38</v>
      </c>
      <c r="V400" s="211"/>
      <c r="W400" s="211"/>
      <c r="X400" s="211"/>
      <c r="Y400" s="211"/>
      <c r="Z400" s="211"/>
      <c r="AA400" s="211"/>
      <c r="AB400" s="211"/>
      <c r="AC400" s="211"/>
      <c r="AD400" s="211"/>
      <c r="AE400" s="211" t="s">
        <v>118</v>
      </c>
      <c r="AF400" s="211"/>
      <c r="AG400" s="211"/>
      <c r="AH400" s="211"/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1" x14ac:dyDescent="0.2">
      <c r="A401" s="212">
        <v>278</v>
      </c>
      <c r="B401" s="218" t="s">
        <v>753</v>
      </c>
      <c r="C401" s="263" t="s">
        <v>754</v>
      </c>
      <c r="D401" s="220" t="s">
        <v>181</v>
      </c>
      <c r="E401" s="227">
        <v>2</v>
      </c>
      <c r="F401" s="230"/>
      <c r="G401" s="231">
        <f>ROUND(E401*F401,2)</f>
        <v>0</v>
      </c>
      <c r="H401" s="230"/>
      <c r="I401" s="231">
        <f>ROUND(E401*H401,2)</f>
        <v>0</v>
      </c>
      <c r="J401" s="230"/>
      <c r="K401" s="231">
        <f>ROUND(E401*J401,2)</f>
        <v>0</v>
      </c>
      <c r="L401" s="231">
        <v>21</v>
      </c>
      <c r="M401" s="231">
        <f>G401*(1+L401/100)</f>
        <v>0</v>
      </c>
      <c r="N401" s="221">
        <v>2.01431</v>
      </c>
      <c r="O401" s="221">
        <f>ROUND(E401*N401,5)</f>
        <v>4.0286200000000001</v>
      </c>
      <c r="P401" s="221">
        <v>0</v>
      </c>
      <c r="Q401" s="221">
        <f>ROUND(E401*P401,5)</f>
        <v>0</v>
      </c>
      <c r="R401" s="221"/>
      <c r="S401" s="221"/>
      <c r="T401" s="222">
        <v>19.105</v>
      </c>
      <c r="U401" s="221">
        <f>ROUND(E401*T401,2)</f>
        <v>38.21</v>
      </c>
      <c r="V401" s="211"/>
      <c r="W401" s="211"/>
      <c r="X401" s="211"/>
      <c r="Y401" s="211"/>
      <c r="Z401" s="211"/>
      <c r="AA401" s="211"/>
      <c r="AB401" s="211"/>
      <c r="AC401" s="211"/>
      <c r="AD401" s="211"/>
      <c r="AE401" s="211" t="s">
        <v>118</v>
      </c>
      <c r="AF401" s="211"/>
      <c r="AG401" s="211"/>
      <c r="AH401" s="211"/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outlineLevel="1" x14ac:dyDescent="0.2">
      <c r="A402" s="212">
        <v>279</v>
      </c>
      <c r="B402" s="218" t="s">
        <v>755</v>
      </c>
      <c r="C402" s="263" t="s">
        <v>756</v>
      </c>
      <c r="D402" s="220" t="s">
        <v>181</v>
      </c>
      <c r="E402" s="227">
        <v>2</v>
      </c>
      <c r="F402" s="230"/>
      <c r="G402" s="231">
        <f>ROUND(E402*F402,2)</f>
        <v>0</v>
      </c>
      <c r="H402" s="230"/>
      <c r="I402" s="231">
        <f>ROUND(E402*H402,2)</f>
        <v>0</v>
      </c>
      <c r="J402" s="230"/>
      <c r="K402" s="231">
        <f>ROUND(E402*J402,2)</f>
        <v>0</v>
      </c>
      <c r="L402" s="231">
        <v>21</v>
      </c>
      <c r="M402" s="231">
        <f>G402*(1+L402/100)</f>
        <v>0</v>
      </c>
      <c r="N402" s="221">
        <v>0.25</v>
      </c>
      <c r="O402" s="221">
        <f>ROUND(E402*N402,5)</f>
        <v>0.5</v>
      </c>
      <c r="P402" s="221">
        <v>0</v>
      </c>
      <c r="Q402" s="221">
        <f>ROUND(E402*P402,5)</f>
        <v>0</v>
      </c>
      <c r="R402" s="221"/>
      <c r="S402" s="221"/>
      <c r="T402" s="222">
        <v>0</v>
      </c>
      <c r="U402" s="221">
        <f>ROUND(E402*T402,2)</f>
        <v>0</v>
      </c>
      <c r="V402" s="211"/>
      <c r="W402" s="211"/>
      <c r="X402" s="211"/>
      <c r="Y402" s="211"/>
      <c r="Z402" s="211"/>
      <c r="AA402" s="211"/>
      <c r="AB402" s="211"/>
      <c r="AC402" s="211"/>
      <c r="AD402" s="211"/>
      <c r="AE402" s="211" t="s">
        <v>280</v>
      </c>
      <c r="AF402" s="211"/>
      <c r="AG402" s="211"/>
      <c r="AH402" s="211"/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1" x14ac:dyDescent="0.2">
      <c r="A403" s="212"/>
      <c r="B403" s="218"/>
      <c r="C403" s="264" t="s">
        <v>757</v>
      </c>
      <c r="D403" s="223"/>
      <c r="E403" s="228">
        <v>1</v>
      </c>
      <c r="F403" s="231"/>
      <c r="G403" s="231"/>
      <c r="H403" s="231"/>
      <c r="I403" s="231"/>
      <c r="J403" s="231"/>
      <c r="K403" s="231"/>
      <c r="L403" s="231"/>
      <c r="M403" s="231"/>
      <c r="N403" s="221"/>
      <c r="O403" s="221"/>
      <c r="P403" s="221"/>
      <c r="Q403" s="221"/>
      <c r="R403" s="221"/>
      <c r="S403" s="221"/>
      <c r="T403" s="222"/>
      <c r="U403" s="221"/>
      <c r="V403" s="211"/>
      <c r="W403" s="211"/>
      <c r="X403" s="211"/>
      <c r="Y403" s="211"/>
      <c r="Z403" s="211"/>
      <c r="AA403" s="211"/>
      <c r="AB403" s="211"/>
      <c r="AC403" s="211"/>
      <c r="AD403" s="211"/>
      <c r="AE403" s="211" t="s">
        <v>120</v>
      </c>
      <c r="AF403" s="211">
        <v>0</v>
      </c>
      <c r="AG403" s="211"/>
      <c r="AH403" s="211"/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1" x14ac:dyDescent="0.2">
      <c r="A404" s="212"/>
      <c r="B404" s="218"/>
      <c r="C404" s="264" t="s">
        <v>758</v>
      </c>
      <c r="D404" s="223"/>
      <c r="E404" s="228">
        <v>1</v>
      </c>
      <c r="F404" s="231"/>
      <c r="G404" s="231"/>
      <c r="H404" s="231"/>
      <c r="I404" s="231"/>
      <c r="J404" s="231"/>
      <c r="K404" s="231"/>
      <c r="L404" s="231"/>
      <c r="M404" s="231"/>
      <c r="N404" s="221"/>
      <c r="O404" s="221"/>
      <c r="P404" s="221"/>
      <c r="Q404" s="221"/>
      <c r="R404" s="221"/>
      <c r="S404" s="221"/>
      <c r="T404" s="222"/>
      <c r="U404" s="221"/>
      <c r="V404" s="211"/>
      <c r="W404" s="211"/>
      <c r="X404" s="211"/>
      <c r="Y404" s="211"/>
      <c r="Z404" s="211"/>
      <c r="AA404" s="211"/>
      <c r="AB404" s="211"/>
      <c r="AC404" s="211"/>
      <c r="AD404" s="211"/>
      <c r="AE404" s="211" t="s">
        <v>120</v>
      </c>
      <c r="AF404" s="211">
        <v>0</v>
      </c>
      <c r="AG404" s="211"/>
      <c r="AH404" s="211"/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1" x14ac:dyDescent="0.2">
      <c r="A405" s="212">
        <v>280</v>
      </c>
      <c r="B405" s="218" t="s">
        <v>759</v>
      </c>
      <c r="C405" s="263" t="s">
        <v>760</v>
      </c>
      <c r="D405" s="220" t="s">
        <v>181</v>
      </c>
      <c r="E405" s="227">
        <v>3</v>
      </c>
      <c r="F405" s="230"/>
      <c r="G405" s="231">
        <f>ROUND(E405*F405,2)</f>
        <v>0</v>
      </c>
      <c r="H405" s="230"/>
      <c r="I405" s="231">
        <f>ROUND(E405*H405,2)</f>
        <v>0</v>
      </c>
      <c r="J405" s="230"/>
      <c r="K405" s="231">
        <f>ROUND(E405*J405,2)</f>
        <v>0</v>
      </c>
      <c r="L405" s="231">
        <v>21</v>
      </c>
      <c r="M405" s="231">
        <f>G405*(1+L405/100)</f>
        <v>0</v>
      </c>
      <c r="N405" s="221">
        <v>1.0349999999999999</v>
      </c>
      <c r="O405" s="221">
        <f>ROUND(E405*N405,5)</f>
        <v>3.105</v>
      </c>
      <c r="P405" s="221">
        <v>0</v>
      </c>
      <c r="Q405" s="221">
        <f>ROUND(E405*P405,5)</f>
        <v>0</v>
      </c>
      <c r="R405" s="221"/>
      <c r="S405" s="221"/>
      <c r="T405" s="222">
        <v>0</v>
      </c>
      <c r="U405" s="221">
        <f>ROUND(E405*T405,2)</f>
        <v>0</v>
      </c>
      <c r="V405" s="211"/>
      <c r="W405" s="211"/>
      <c r="X405" s="211"/>
      <c r="Y405" s="211"/>
      <c r="Z405" s="211"/>
      <c r="AA405" s="211"/>
      <c r="AB405" s="211"/>
      <c r="AC405" s="211"/>
      <c r="AD405" s="211"/>
      <c r="AE405" s="211" t="s">
        <v>280</v>
      </c>
      <c r="AF405" s="211"/>
      <c r="AG405" s="211"/>
      <c r="AH405" s="211"/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outlineLevel="1" x14ac:dyDescent="0.2">
      <c r="A406" s="212">
        <v>281</v>
      </c>
      <c r="B406" s="218" t="s">
        <v>761</v>
      </c>
      <c r="C406" s="263" t="s">
        <v>762</v>
      </c>
      <c r="D406" s="220" t="s">
        <v>181</v>
      </c>
      <c r="E406" s="227">
        <v>3</v>
      </c>
      <c r="F406" s="230"/>
      <c r="G406" s="231">
        <f>ROUND(E406*F406,2)</f>
        <v>0</v>
      </c>
      <c r="H406" s="230"/>
      <c r="I406" s="231">
        <f>ROUND(E406*H406,2)</f>
        <v>0</v>
      </c>
      <c r="J406" s="230"/>
      <c r="K406" s="231">
        <f>ROUND(E406*J406,2)</f>
        <v>0</v>
      </c>
      <c r="L406" s="231">
        <v>21</v>
      </c>
      <c r="M406" s="231">
        <f>G406*(1+L406/100)</f>
        <v>0</v>
      </c>
      <c r="N406" s="221">
        <v>0.61</v>
      </c>
      <c r="O406" s="221">
        <f>ROUND(E406*N406,5)</f>
        <v>1.83</v>
      </c>
      <c r="P406" s="221">
        <v>0</v>
      </c>
      <c r="Q406" s="221">
        <f>ROUND(E406*P406,5)</f>
        <v>0</v>
      </c>
      <c r="R406" s="221"/>
      <c r="S406" s="221"/>
      <c r="T406" s="222">
        <v>0</v>
      </c>
      <c r="U406" s="221">
        <f>ROUND(E406*T406,2)</f>
        <v>0</v>
      </c>
      <c r="V406" s="211"/>
      <c r="W406" s="211"/>
      <c r="X406" s="211"/>
      <c r="Y406" s="211"/>
      <c r="Z406" s="211"/>
      <c r="AA406" s="211"/>
      <c r="AB406" s="211"/>
      <c r="AC406" s="211"/>
      <c r="AD406" s="211"/>
      <c r="AE406" s="211" t="s">
        <v>280</v>
      </c>
      <c r="AF406" s="211"/>
      <c r="AG406" s="211"/>
      <c r="AH406" s="211"/>
      <c r="AI406" s="211"/>
      <c r="AJ406" s="211"/>
      <c r="AK406" s="211"/>
      <c r="AL406" s="211"/>
      <c r="AM406" s="211"/>
      <c r="AN406" s="211"/>
      <c r="AO406" s="211"/>
      <c r="AP406" s="211"/>
      <c r="AQ406" s="211"/>
      <c r="AR406" s="211"/>
      <c r="AS406" s="211"/>
      <c r="AT406" s="211"/>
      <c r="AU406" s="211"/>
      <c r="AV406" s="211"/>
      <c r="AW406" s="211"/>
      <c r="AX406" s="211"/>
      <c r="AY406" s="211"/>
      <c r="AZ406" s="211"/>
      <c r="BA406" s="211"/>
      <c r="BB406" s="211"/>
      <c r="BC406" s="211"/>
      <c r="BD406" s="211"/>
      <c r="BE406" s="211"/>
      <c r="BF406" s="211"/>
      <c r="BG406" s="211"/>
      <c r="BH406" s="211"/>
    </row>
    <row r="407" spans="1:60" outlineLevel="1" x14ac:dyDescent="0.2">
      <c r="A407" s="212"/>
      <c r="B407" s="218"/>
      <c r="C407" s="264" t="s">
        <v>757</v>
      </c>
      <c r="D407" s="223"/>
      <c r="E407" s="228">
        <v>1</v>
      </c>
      <c r="F407" s="231"/>
      <c r="G407" s="231"/>
      <c r="H407" s="231"/>
      <c r="I407" s="231"/>
      <c r="J407" s="231"/>
      <c r="K407" s="231"/>
      <c r="L407" s="231"/>
      <c r="M407" s="231"/>
      <c r="N407" s="221"/>
      <c r="O407" s="221"/>
      <c r="P407" s="221"/>
      <c r="Q407" s="221"/>
      <c r="R407" s="221"/>
      <c r="S407" s="221"/>
      <c r="T407" s="222"/>
      <c r="U407" s="221"/>
      <c r="V407" s="211"/>
      <c r="W407" s="211"/>
      <c r="X407" s="211"/>
      <c r="Y407" s="211"/>
      <c r="Z407" s="211"/>
      <c r="AA407" s="211"/>
      <c r="AB407" s="211"/>
      <c r="AC407" s="211"/>
      <c r="AD407" s="211"/>
      <c r="AE407" s="211" t="s">
        <v>120</v>
      </c>
      <c r="AF407" s="211">
        <v>0</v>
      </c>
      <c r="AG407" s="211"/>
      <c r="AH407" s="211"/>
      <c r="AI407" s="211"/>
      <c r="AJ407" s="211"/>
      <c r="AK407" s="211"/>
      <c r="AL407" s="211"/>
      <c r="AM407" s="211"/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1" x14ac:dyDescent="0.2">
      <c r="A408" s="212"/>
      <c r="B408" s="218"/>
      <c r="C408" s="264" t="s">
        <v>758</v>
      </c>
      <c r="D408" s="223"/>
      <c r="E408" s="228">
        <v>1</v>
      </c>
      <c r="F408" s="231"/>
      <c r="G408" s="231"/>
      <c r="H408" s="231"/>
      <c r="I408" s="231"/>
      <c r="J408" s="231"/>
      <c r="K408" s="231"/>
      <c r="L408" s="231"/>
      <c r="M408" s="231"/>
      <c r="N408" s="221"/>
      <c r="O408" s="221"/>
      <c r="P408" s="221"/>
      <c r="Q408" s="221"/>
      <c r="R408" s="221"/>
      <c r="S408" s="221"/>
      <c r="T408" s="222"/>
      <c r="U408" s="221"/>
      <c r="V408" s="211"/>
      <c r="W408" s="211"/>
      <c r="X408" s="211"/>
      <c r="Y408" s="211"/>
      <c r="Z408" s="211"/>
      <c r="AA408" s="211"/>
      <c r="AB408" s="211"/>
      <c r="AC408" s="211"/>
      <c r="AD408" s="211"/>
      <c r="AE408" s="211" t="s">
        <v>120</v>
      </c>
      <c r="AF408" s="211">
        <v>0</v>
      </c>
      <c r="AG408" s="211"/>
      <c r="AH408" s="211"/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outlineLevel="1" x14ac:dyDescent="0.2">
      <c r="A409" s="212"/>
      <c r="B409" s="218"/>
      <c r="C409" s="264" t="s">
        <v>763</v>
      </c>
      <c r="D409" s="223"/>
      <c r="E409" s="228">
        <v>1</v>
      </c>
      <c r="F409" s="231"/>
      <c r="G409" s="231"/>
      <c r="H409" s="231"/>
      <c r="I409" s="231"/>
      <c r="J409" s="231"/>
      <c r="K409" s="231"/>
      <c r="L409" s="231"/>
      <c r="M409" s="231"/>
      <c r="N409" s="221"/>
      <c r="O409" s="221"/>
      <c r="P409" s="221"/>
      <c r="Q409" s="221"/>
      <c r="R409" s="221"/>
      <c r="S409" s="221"/>
      <c r="T409" s="222"/>
      <c r="U409" s="221"/>
      <c r="V409" s="211"/>
      <c r="W409" s="211"/>
      <c r="X409" s="211"/>
      <c r="Y409" s="211"/>
      <c r="Z409" s="211"/>
      <c r="AA409" s="211"/>
      <c r="AB409" s="211"/>
      <c r="AC409" s="211"/>
      <c r="AD409" s="211"/>
      <c r="AE409" s="211" t="s">
        <v>120</v>
      </c>
      <c r="AF409" s="211">
        <v>0</v>
      </c>
      <c r="AG409" s="211"/>
      <c r="AH409" s="211"/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outlineLevel="1" x14ac:dyDescent="0.2">
      <c r="A410" s="212">
        <v>282</v>
      </c>
      <c r="B410" s="218" t="s">
        <v>764</v>
      </c>
      <c r="C410" s="263" t="s">
        <v>765</v>
      </c>
      <c r="D410" s="220" t="s">
        <v>181</v>
      </c>
      <c r="E410" s="227">
        <v>1</v>
      </c>
      <c r="F410" s="230"/>
      <c r="G410" s="231">
        <f>ROUND(E410*F410,2)</f>
        <v>0</v>
      </c>
      <c r="H410" s="230"/>
      <c r="I410" s="231">
        <f>ROUND(E410*H410,2)</f>
        <v>0</v>
      </c>
      <c r="J410" s="230"/>
      <c r="K410" s="231">
        <f>ROUND(E410*J410,2)</f>
        <v>0</v>
      </c>
      <c r="L410" s="231">
        <v>21</v>
      </c>
      <c r="M410" s="231">
        <f>G410*(1+L410/100)</f>
        <v>0</v>
      </c>
      <c r="N410" s="221">
        <v>0.39300000000000002</v>
      </c>
      <c r="O410" s="221">
        <f>ROUND(E410*N410,5)</f>
        <v>0.39300000000000002</v>
      </c>
      <c r="P410" s="221">
        <v>0</v>
      </c>
      <c r="Q410" s="221">
        <f>ROUND(E410*P410,5)</f>
        <v>0</v>
      </c>
      <c r="R410" s="221"/>
      <c r="S410" s="221"/>
      <c r="T410" s="222">
        <v>0</v>
      </c>
      <c r="U410" s="221">
        <f>ROUND(E410*T410,2)</f>
        <v>0</v>
      </c>
      <c r="V410" s="211"/>
      <c r="W410" s="211"/>
      <c r="X410" s="211"/>
      <c r="Y410" s="211"/>
      <c r="Z410" s="211"/>
      <c r="AA410" s="211"/>
      <c r="AB410" s="211"/>
      <c r="AC410" s="211"/>
      <c r="AD410" s="211"/>
      <c r="AE410" s="211" t="s">
        <v>280</v>
      </c>
      <c r="AF410" s="211"/>
      <c r="AG410" s="211"/>
      <c r="AH410" s="211"/>
      <c r="AI410" s="211"/>
      <c r="AJ410" s="211"/>
      <c r="AK410" s="211"/>
      <c r="AL410" s="211"/>
      <c r="AM410" s="211"/>
      <c r="AN410" s="211"/>
      <c r="AO410" s="211"/>
      <c r="AP410" s="211"/>
      <c r="AQ410" s="211"/>
      <c r="AR410" s="211"/>
      <c r="AS410" s="211"/>
      <c r="AT410" s="211"/>
      <c r="AU410" s="211"/>
      <c r="AV410" s="211"/>
      <c r="AW410" s="211"/>
      <c r="AX410" s="211"/>
      <c r="AY410" s="211"/>
      <c r="AZ410" s="211"/>
      <c r="BA410" s="211"/>
      <c r="BB410" s="211"/>
      <c r="BC410" s="211"/>
      <c r="BD410" s="211"/>
      <c r="BE410" s="211"/>
      <c r="BF410" s="211"/>
      <c r="BG410" s="211"/>
      <c r="BH410" s="211"/>
    </row>
    <row r="411" spans="1:60" outlineLevel="1" x14ac:dyDescent="0.2">
      <c r="A411" s="212">
        <v>283</v>
      </c>
      <c r="B411" s="218" t="s">
        <v>766</v>
      </c>
      <c r="C411" s="263" t="s">
        <v>767</v>
      </c>
      <c r="D411" s="220" t="s">
        <v>181</v>
      </c>
      <c r="E411" s="227">
        <v>2</v>
      </c>
      <c r="F411" s="230"/>
      <c r="G411" s="231">
        <f>ROUND(E411*F411,2)</f>
        <v>0</v>
      </c>
      <c r="H411" s="230"/>
      <c r="I411" s="231">
        <f>ROUND(E411*H411,2)</f>
        <v>0</v>
      </c>
      <c r="J411" s="230"/>
      <c r="K411" s="231">
        <f>ROUND(E411*J411,2)</f>
        <v>0</v>
      </c>
      <c r="L411" s="231">
        <v>21</v>
      </c>
      <c r="M411" s="231">
        <f>G411*(1+L411/100)</f>
        <v>0</v>
      </c>
      <c r="N411" s="221">
        <v>3.9E-2</v>
      </c>
      <c r="O411" s="221">
        <f>ROUND(E411*N411,5)</f>
        <v>7.8E-2</v>
      </c>
      <c r="P411" s="221">
        <v>0</v>
      </c>
      <c r="Q411" s="221">
        <f>ROUND(E411*P411,5)</f>
        <v>0</v>
      </c>
      <c r="R411" s="221"/>
      <c r="S411" s="221"/>
      <c r="T411" s="222">
        <v>0</v>
      </c>
      <c r="U411" s="221">
        <f>ROUND(E411*T411,2)</f>
        <v>0</v>
      </c>
      <c r="V411" s="211"/>
      <c r="W411" s="211"/>
      <c r="X411" s="211"/>
      <c r="Y411" s="211"/>
      <c r="Z411" s="211"/>
      <c r="AA411" s="211"/>
      <c r="AB411" s="211"/>
      <c r="AC411" s="211"/>
      <c r="AD411" s="211"/>
      <c r="AE411" s="211" t="s">
        <v>280</v>
      </c>
      <c r="AF411" s="211"/>
      <c r="AG411" s="211"/>
      <c r="AH411" s="211"/>
      <c r="AI411" s="211"/>
      <c r="AJ411" s="211"/>
      <c r="AK411" s="211"/>
      <c r="AL411" s="211"/>
      <c r="AM411" s="211"/>
      <c r="AN411" s="211"/>
      <c r="AO411" s="211"/>
      <c r="AP411" s="211"/>
      <c r="AQ411" s="211"/>
      <c r="AR411" s="211"/>
      <c r="AS411" s="211"/>
      <c r="AT411" s="211"/>
      <c r="AU411" s="211"/>
      <c r="AV411" s="211"/>
      <c r="AW411" s="211"/>
      <c r="AX411" s="211"/>
      <c r="AY411" s="211"/>
      <c r="AZ411" s="211"/>
      <c r="BA411" s="211"/>
      <c r="BB411" s="211"/>
      <c r="BC411" s="211"/>
      <c r="BD411" s="211"/>
      <c r="BE411" s="211"/>
      <c r="BF411" s="211"/>
      <c r="BG411" s="211"/>
      <c r="BH411" s="211"/>
    </row>
    <row r="412" spans="1:60" outlineLevel="1" x14ac:dyDescent="0.2">
      <c r="A412" s="212">
        <v>284</v>
      </c>
      <c r="B412" s="218" t="s">
        <v>768</v>
      </c>
      <c r="C412" s="263" t="s">
        <v>769</v>
      </c>
      <c r="D412" s="220" t="s">
        <v>181</v>
      </c>
      <c r="E412" s="227">
        <v>1</v>
      </c>
      <c r="F412" s="230"/>
      <c r="G412" s="231">
        <f>ROUND(E412*F412,2)</f>
        <v>0</v>
      </c>
      <c r="H412" s="230"/>
      <c r="I412" s="231">
        <f>ROUND(E412*H412,2)</f>
        <v>0</v>
      </c>
      <c r="J412" s="230"/>
      <c r="K412" s="231">
        <f>ROUND(E412*J412,2)</f>
        <v>0</v>
      </c>
      <c r="L412" s="231">
        <v>21</v>
      </c>
      <c r="M412" s="231">
        <f>G412*(1+L412/100)</f>
        <v>0</v>
      </c>
      <c r="N412" s="221">
        <v>5.0999999999999997E-2</v>
      </c>
      <c r="O412" s="221">
        <f>ROUND(E412*N412,5)</f>
        <v>5.0999999999999997E-2</v>
      </c>
      <c r="P412" s="221">
        <v>0</v>
      </c>
      <c r="Q412" s="221">
        <f>ROUND(E412*P412,5)</f>
        <v>0</v>
      </c>
      <c r="R412" s="221"/>
      <c r="S412" s="221"/>
      <c r="T412" s="222">
        <v>0</v>
      </c>
      <c r="U412" s="221">
        <f>ROUND(E412*T412,2)</f>
        <v>0</v>
      </c>
      <c r="V412" s="211"/>
      <c r="W412" s="211"/>
      <c r="X412" s="211"/>
      <c r="Y412" s="211"/>
      <c r="Z412" s="211"/>
      <c r="AA412" s="211"/>
      <c r="AB412" s="211"/>
      <c r="AC412" s="211"/>
      <c r="AD412" s="211"/>
      <c r="AE412" s="211" t="s">
        <v>280</v>
      </c>
      <c r="AF412" s="211"/>
      <c r="AG412" s="211"/>
      <c r="AH412" s="211"/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outlineLevel="1" x14ac:dyDescent="0.2">
      <c r="A413" s="212">
        <v>285</v>
      </c>
      <c r="B413" s="218" t="s">
        <v>770</v>
      </c>
      <c r="C413" s="263" t="s">
        <v>771</v>
      </c>
      <c r="D413" s="220" t="s">
        <v>181</v>
      </c>
      <c r="E413" s="227">
        <v>1</v>
      </c>
      <c r="F413" s="230"/>
      <c r="G413" s="231">
        <f>ROUND(E413*F413,2)</f>
        <v>0</v>
      </c>
      <c r="H413" s="230"/>
      <c r="I413" s="231">
        <f>ROUND(E413*H413,2)</f>
        <v>0</v>
      </c>
      <c r="J413" s="230"/>
      <c r="K413" s="231">
        <f>ROUND(E413*J413,2)</f>
        <v>0</v>
      </c>
      <c r="L413" s="231">
        <v>21</v>
      </c>
      <c r="M413" s="231">
        <f>G413*(1+L413/100)</f>
        <v>0</v>
      </c>
      <c r="N413" s="221">
        <v>6.8000000000000005E-2</v>
      </c>
      <c r="O413" s="221">
        <f>ROUND(E413*N413,5)</f>
        <v>6.8000000000000005E-2</v>
      </c>
      <c r="P413" s="221">
        <v>0</v>
      </c>
      <c r="Q413" s="221">
        <f>ROUND(E413*P413,5)</f>
        <v>0</v>
      </c>
      <c r="R413" s="221"/>
      <c r="S413" s="221"/>
      <c r="T413" s="222">
        <v>0</v>
      </c>
      <c r="U413" s="221">
        <f>ROUND(E413*T413,2)</f>
        <v>0</v>
      </c>
      <c r="V413" s="211"/>
      <c r="W413" s="211"/>
      <c r="X413" s="211"/>
      <c r="Y413" s="211"/>
      <c r="Z413" s="211"/>
      <c r="AA413" s="211"/>
      <c r="AB413" s="211"/>
      <c r="AC413" s="211"/>
      <c r="AD413" s="211"/>
      <c r="AE413" s="211" t="s">
        <v>280</v>
      </c>
      <c r="AF413" s="211"/>
      <c r="AG413" s="211"/>
      <c r="AH413" s="211"/>
      <c r="AI413" s="211"/>
      <c r="AJ413" s="211"/>
      <c r="AK413" s="211"/>
      <c r="AL413" s="211"/>
      <c r="AM413" s="211"/>
      <c r="AN413" s="211"/>
      <c r="AO413" s="211"/>
      <c r="AP413" s="211"/>
      <c r="AQ413" s="211"/>
      <c r="AR413" s="211"/>
      <c r="AS413" s="211"/>
      <c r="AT413" s="211"/>
      <c r="AU413" s="211"/>
      <c r="AV413" s="211"/>
      <c r="AW413" s="211"/>
      <c r="AX413" s="211"/>
      <c r="AY413" s="211"/>
      <c r="AZ413" s="211"/>
      <c r="BA413" s="211"/>
      <c r="BB413" s="211"/>
      <c r="BC413" s="211"/>
      <c r="BD413" s="211"/>
      <c r="BE413" s="211"/>
      <c r="BF413" s="211"/>
      <c r="BG413" s="211"/>
      <c r="BH413" s="211"/>
    </row>
    <row r="414" spans="1:60" outlineLevel="1" x14ac:dyDescent="0.2">
      <c r="A414" s="212">
        <v>286</v>
      </c>
      <c r="B414" s="218" t="s">
        <v>772</v>
      </c>
      <c r="C414" s="263" t="s">
        <v>773</v>
      </c>
      <c r="D414" s="220" t="s">
        <v>181</v>
      </c>
      <c r="E414" s="227">
        <v>6</v>
      </c>
      <c r="F414" s="230"/>
      <c r="G414" s="231">
        <f>ROUND(E414*F414,2)</f>
        <v>0</v>
      </c>
      <c r="H414" s="230"/>
      <c r="I414" s="231">
        <f>ROUND(E414*H414,2)</f>
        <v>0</v>
      </c>
      <c r="J414" s="230"/>
      <c r="K414" s="231">
        <f>ROUND(E414*J414,2)</f>
        <v>0</v>
      </c>
      <c r="L414" s="231">
        <v>21</v>
      </c>
      <c r="M414" s="231">
        <f>G414*(1+L414/100)</f>
        <v>0</v>
      </c>
      <c r="N414" s="221">
        <v>2E-3</v>
      </c>
      <c r="O414" s="221">
        <f>ROUND(E414*N414,5)</f>
        <v>1.2E-2</v>
      </c>
      <c r="P414" s="221">
        <v>0</v>
      </c>
      <c r="Q414" s="221">
        <f>ROUND(E414*P414,5)</f>
        <v>0</v>
      </c>
      <c r="R414" s="221"/>
      <c r="S414" s="221"/>
      <c r="T414" s="222">
        <v>0</v>
      </c>
      <c r="U414" s="221">
        <f>ROUND(E414*T414,2)</f>
        <v>0</v>
      </c>
      <c r="V414" s="211"/>
      <c r="W414" s="211"/>
      <c r="X414" s="211"/>
      <c r="Y414" s="211"/>
      <c r="Z414" s="211"/>
      <c r="AA414" s="211"/>
      <c r="AB414" s="211"/>
      <c r="AC414" s="211"/>
      <c r="AD414" s="211"/>
      <c r="AE414" s="211" t="s">
        <v>280</v>
      </c>
      <c r="AF414" s="211"/>
      <c r="AG414" s="211"/>
      <c r="AH414" s="211"/>
      <c r="AI414" s="211"/>
      <c r="AJ414" s="211"/>
      <c r="AK414" s="211"/>
      <c r="AL414" s="211"/>
      <c r="AM414" s="211"/>
      <c r="AN414" s="211"/>
      <c r="AO414" s="211"/>
      <c r="AP414" s="211"/>
      <c r="AQ414" s="211"/>
      <c r="AR414" s="211"/>
      <c r="AS414" s="211"/>
      <c r="AT414" s="211"/>
      <c r="AU414" s="211"/>
      <c r="AV414" s="211"/>
      <c r="AW414" s="211"/>
      <c r="AX414" s="211"/>
      <c r="AY414" s="211"/>
      <c r="AZ414" s="211"/>
      <c r="BA414" s="211"/>
      <c r="BB414" s="211"/>
      <c r="BC414" s="211"/>
      <c r="BD414" s="211"/>
      <c r="BE414" s="211"/>
      <c r="BF414" s="211"/>
      <c r="BG414" s="211"/>
      <c r="BH414" s="211"/>
    </row>
    <row r="415" spans="1:60" outlineLevel="1" x14ac:dyDescent="0.2">
      <c r="A415" s="212">
        <v>287</v>
      </c>
      <c r="B415" s="218" t="s">
        <v>774</v>
      </c>
      <c r="C415" s="263" t="s">
        <v>775</v>
      </c>
      <c r="D415" s="220" t="s">
        <v>181</v>
      </c>
      <c r="E415" s="227">
        <v>1</v>
      </c>
      <c r="F415" s="230"/>
      <c r="G415" s="231">
        <f>ROUND(E415*F415,2)</f>
        <v>0</v>
      </c>
      <c r="H415" s="230"/>
      <c r="I415" s="231">
        <f>ROUND(E415*H415,2)</f>
        <v>0</v>
      </c>
      <c r="J415" s="230"/>
      <c r="K415" s="231">
        <f>ROUND(E415*J415,2)</f>
        <v>0</v>
      </c>
      <c r="L415" s="231">
        <v>21</v>
      </c>
      <c r="M415" s="231">
        <f>G415*(1+L415/100)</f>
        <v>0</v>
      </c>
      <c r="N415" s="221">
        <v>6.9500000000000006E-2</v>
      </c>
      <c r="O415" s="221">
        <f>ROUND(E415*N415,5)</f>
        <v>6.9500000000000006E-2</v>
      </c>
      <c r="P415" s="221">
        <v>0</v>
      </c>
      <c r="Q415" s="221">
        <f>ROUND(E415*P415,5)</f>
        <v>0</v>
      </c>
      <c r="R415" s="221"/>
      <c r="S415" s="221"/>
      <c r="T415" s="222">
        <v>0</v>
      </c>
      <c r="U415" s="221">
        <f>ROUND(E415*T415,2)</f>
        <v>0</v>
      </c>
      <c r="V415" s="211"/>
      <c r="W415" s="211"/>
      <c r="X415" s="211"/>
      <c r="Y415" s="211"/>
      <c r="Z415" s="211"/>
      <c r="AA415" s="211"/>
      <c r="AB415" s="211"/>
      <c r="AC415" s="211"/>
      <c r="AD415" s="211"/>
      <c r="AE415" s="211" t="s">
        <v>280</v>
      </c>
      <c r="AF415" s="211"/>
      <c r="AG415" s="211"/>
      <c r="AH415" s="211"/>
      <c r="AI415" s="211"/>
      <c r="AJ415" s="211"/>
      <c r="AK415" s="211"/>
      <c r="AL415" s="211"/>
      <c r="AM415" s="211"/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outlineLevel="1" x14ac:dyDescent="0.2">
      <c r="A416" s="212">
        <v>288</v>
      </c>
      <c r="B416" s="218" t="s">
        <v>776</v>
      </c>
      <c r="C416" s="263" t="s">
        <v>777</v>
      </c>
      <c r="D416" s="220" t="s">
        <v>181</v>
      </c>
      <c r="E416" s="227">
        <v>1</v>
      </c>
      <c r="F416" s="230"/>
      <c r="G416" s="231">
        <f>ROUND(E416*F416,2)</f>
        <v>0</v>
      </c>
      <c r="H416" s="230"/>
      <c r="I416" s="231">
        <f>ROUND(E416*H416,2)</f>
        <v>0</v>
      </c>
      <c r="J416" s="230"/>
      <c r="K416" s="231">
        <f>ROUND(E416*J416,2)</f>
        <v>0</v>
      </c>
      <c r="L416" s="231">
        <v>21</v>
      </c>
      <c r="M416" s="231">
        <f>G416*(1+L416/100)</f>
        <v>0</v>
      </c>
      <c r="N416" s="221">
        <v>9.7000000000000003E-2</v>
      </c>
      <c r="O416" s="221">
        <f>ROUND(E416*N416,5)</f>
        <v>9.7000000000000003E-2</v>
      </c>
      <c r="P416" s="221">
        <v>0</v>
      </c>
      <c r="Q416" s="221">
        <f>ROUND(E416*P416,5)</f>
        <v>0</v>
      </c>
      <c r="R416" s="221"/>
      <c r="S416" s="221"/>
      <c r="T416" s="222">
        <v>0</v>
      </c>
      <c r="U416" s="221">
        <f>ROUND(E416*T416,2)</f>
        <v>0</v>
      </c>
      <c r="V416" s="211"/>
      <c r="W416" s="211"/>
      <c r="X416" s="211"/>
      <c r="Y416" s="211"/>
      <c r="Z416" s="211"/>
      <c r="AA416" s="211"/>
      <c r="AB416" s="211"/>
      <c r="AC416" s="211"/>
      <c r="AD416" s="211"/>
      <c r="AE416" s="211" t="s">
        <v>280</v>
      </c>
      <c r="AF416" s="211"/>
      <c r="AG416" s="211"/>
      <c r="AH416" s="211"/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60" outlineLevel="1" x14ac:dyDescent="0.2">
      <c r="A417" s="212">
        <v>289</v>
      </c>
      <c r="B417" s="218" t="s">
        <v>778</v>
      </c>
      <c r="C417" s="263" t="s">
        <v>779</v>
      </c>
      <c r="D417" s="220" t="s">
        <v>181</v>
      </c>
      <c r="E417" s="227">
        <v>1</v>
      </c>
      <c r="F417" s="230"/>
      <c r="G417" s="231">
        <f>ROUND(E417*F417,2)</f>
        <v>0</v>
      </c>
      <c r="H417" s="230"/>
      <c r="I417" s="231">
        <f>ROUND(E417*H417,2)</f>
        <v>0</v>
      </c>
      <c r="J417" s="230"/>
      <c r="K417" s="231">
        <f>ROUND(E417*J417,2)</f>
        <v>0</v>
      </c>
      <c r="L417" s="231">
        <v>21</v>
      </c>
      <c r="M417" s="231">
        <f>G417*(1+L417/100)</f>
        <v>0</v>
      </c>
      <c r="N417" s="221">
        <v>9.1999999999999998E-2</v>
      </c>
      <c r="O417" s="221">
        <f>ROUND(E417*N417,5)</f>
        <v>9.1999999999999998E-2</v>
      </c>
      <c r="P417" s="221">
        <v>0</v>
      </c>
      <c r="Q417" s="221">
        <f>ROUND(E417*P417,5)</f>
        <v>0</v>
      </c>
      <c r="R417" s="221"/>
      <c r="S417" s="221"/>
      <c r="T417" s="222">
        <v>0</v>
      </c>
      <c r="U417" s="221">
        <f>ROUND(E417*T417,2)</f>
        <v>0</v>
      </c>
      <c r="V417" s="211"/>
      <c r="W417" s="211"/>
      <c r="X417" s="211"/>
      <c r="Y417" s="211"/>
      <c r="Z417" s="211"/>
      <c r="AA417" s="211"/>
      <c r="AB417" s="211"/>
      <c r="AC417" s="211"/>
      <c r="AD417" s="211"/>
      <c r="AE417" s="211" t="s">
        <v>280</v>
      </c>
      <c r="AF417" s="211"/>
      <c r="AG417" s="211"/>
      <c r="AH417" s="211"/>
      <c r="AI417" s="211"/>
      <c r="AJ417" s="211"/>
      <c r="AK417" s="211"/>
      <c r="AL417" s="211"/>
      <c r="AM417" s="211"/>
      <c r="AN417" s="211"/>
      <c r="AO417" s="211"/>
      <c r="AP417" s="211"/>
      <c r="AQ417" s="211"/>
      <c r="AR417" s="211"/>
      <c r="AS417" s="211"/>
      <c r="AT417" s="211"/>
      <c r="AU417" s="211"/>
      <c r="AV417" s="211"/>
      <c r="AW417" s="211"/>
      <c r="AX417" s="211"/>
      <c r="AY417" s="211"/>
      <c r="AZ417" s="211"/>
      <c r="BA417" s="211"/>
      <c r="BB417" s="211"/>
      <c r="BC417" s="211"/>
      <c r="BD417" s="211"/>
      <c r="BE417" s="211"/>
      <c r="BF417" s="211"/>
      <c r="BG417" s="211"/>
      <c r="BH417" s="211"/>
    </row>
    <row r="418" spans="1:60" outlineLevel="1" x14ac:dyDescent="0.2">
      <c r="A418" s="212">
        <v>290</v>
      </c>
      <c r="B418" s="218" t="s">
        <v>780</v>
      </c>
      <c r="C418" s="263" t="s">
        <v>781</v>
      </c>
      <c r="D418" s="220" t="s">
        <v>181</v>
      </c>
      <c r="E418" s="227">
        <v>1</v>
      </c>
      <c r="F418" s="230"/>
      <c r="G418" s="231">
        <f>ROUND(E418*F418,2)</f>
        <v>0</v>
      </c>
      <c r="H418" s="230"/>
      <c r="I418" s="231">
        <f>ROUND(E418*H418,2)</f>
        <v>0</v>
      </c>
      <c r="J418" s="230"/>
      <c r="K418" s="231">
        <f>ROUND(E418*J418,2)</f>
        <v>0</v>
      </c>
      <c r="L418" s="231">
        <v>21</v>
      </c>
      <c r="M418" s="231">
        <f>G418*(1+L418/100)</f>
        <v>0</v>
      </c>
      <c r="N418" s="221">
        <v>4.6800000000000001E-3</v>
      </c>
      <c r="O418" s="221">
        <f>ROUND(E418*N418,5)</f>
        <v>4.6800000000000001E-3</v>
      </c>
      <c r="P418" s="221">
        <v>0</v>
      </c>
      <c r="Q418" s="221">
        <f>ROUND(E418*P418,5)</f>
        <v>0</v>
      </c>
      <c r="R418" s="221"/>
      <c r="S418" s="221"/>
      <c r="T418" s="222">
        <v>0.68</v>
      </c>
      <c r="U418" s="221">
        <f>ROUND(E418*T418,2)</f>
        <v>0.68</v>
      </c>
      <c r="V418" s="211"/>
      <c r="W418" s="211"/>
      <c r="X418" s="211"/>
      <c r="Y418" s="211"/>
      <c r="Z418" s="211"/>
      <c r="AA418" s="211"/>
      <c r="AB418" s="211"/>
      <c r="AC418" s="211"/>
      <c r="AD418" s="211"/>
      <c r="AE418" s="211" t="s">
        <v>118</v>
      </c>
      <c r="AF418" s="211"/>
      <c r="AG418" s="211"/>
      <c r="AH418" s="211"/>
      <c r="AI418" s="211"/>
      <c r="AJ418" s="211"/>
      <c r="AK418" s="211"/>
      <c r="AL418" s="211"/>
      <c r="AM418" s="211"/>
      <c r="AN418" s="211"/>
      <c r="AO418" s="211"/>
      <c r="AP418" s="211"/>
      <c r="AQ418" s="211"/>
      <c r="AR418" s="211"/>
      <c r="AS418" s="211"/>
      <c r="AT418" s="211"/>
      <c r="AU418" s="211"/>
      <c r="AV418" s="211"/>
      <c r="AW418" s="211"/>
      <c r="AX418" s="211"/>
      <c r="AY418" s="211"/>
      <c r="AZ418" s="211"/>
      <c r="BA418" s="211"/>
      <c r="BB418" s="211"/>
      <c r="BC418" s="211"/>
      <c r="BD418" s="211"/>
      <c r="BE418" s="211"/>
      <c r="BF418" s="211"/>
      <c r="BG418" s="211"/>
      <c r="BH418" s="211"/>
    </row>
    <row r="419" spans="1:60" outlineLevel="1" x14ac:dyDescent="0.2">
      <c r="A419" s="212">
        <v>291</v>
      </c>
      <c r="B419" s="218" t="s">
        <v>782</v>
      </c>
      <c r="C419" s="263" t="s">
        <v>783</v>
      </c>
      <c r="D419" s="220" t="s">
        <v>181</v>
      </c>
      <c r="E419" s="227">
        <v>2</v>
      </c>
      <c r="F419" s="230"/>
      <c r="G419" s="231">
        <f>ROUND(E419*F419,2)</f>
        <v>0</v>
      </c>
      <c r="H419" s="230"/>
      <c r="I419" s="231">
        <f>ROUND(E419*H419,2)</f>
        <v>0</v>
      </c>
      <c r="J419" s="230"/>
      <c r="K419" s="231">
        <f>ROUND(E419*J419,2)</f>
        <v>0</v>
      </c>
      <c r="L419" s="231">
        <v>21</v>
      </c>
      <c r="M419" s="231">
        <f>G419*(1+L419/100)</f>
        <v>0</v>
      </c>
      <c r="N419" s="221">
        <v>7.0200000000000002E-3</v>
      </c>
      <c r="O419" s="221">
        <f>ROUND(E419*N419,5)</f>
        <v>1.404E-2</v>
      </c>
      <c r="P419" s="221">
        <v>0</v>
      </c>
      <c r="Q419" s="221">
        <f>ROUND(E419*P419,5)</f>
        <v>0</v>
      </c>
      <c r="R419" s="221"/>
      <c r="S419" s="221"/>
      <c r="T419" s="222">
        <v>1.0940000000000001</v>
      </c>
      <c r="U419" s="221">
        <f>ROUND(E419*T419,2)</f>
        <v>2.19</v>
      </c>
      <c r="V419" s="211"/>
      <c r="W419" s="211"/>
      <c r="X419" s="211"/>
      <c r="Y419" s="211"/>
      <c r="Z419" s="211"/>
      <c r="AA419" s="211"/>
      <c r="AB419" s="211"/>
      <c r="AC419" s="211"/>
      <c r="AD419" s="211"/>
      <c r="AE419" s="211" t="s">
        <v>118</v>
      </c>
      <c r="AF419" s="211"/>
      <c r="AG419" s="211"/>
      <c r="AH419" s="211"/>
      <c r="AI419" s="211"/>
      <c r="AJ419" s="211"/>
      <c r="AK419" s="211"/>
      <c r="AL419" s="211"/>
      <c r="AM419" s="211"/>
      <c r="AN419" s="211"/>
      <c r="AO419" s="211"/>
      <c r="AP419" s="211"/>
      <c r="AQ419" s="211"/>
      <c r="AR419" s="211"/>
      <c r="AS419" s="211"/>
      <c r="AT419" s="211"/>
      <c r="AU419" s="211"/>
      <c r="AV419" s="211"/>
      <c r="AW419" s="211"/>
      <c r="AX419" s="211"/>
      <c r="AY419" s="211"/>
      <c r="AZ419" s="211"/>
      <c r="BA419" s="211"/>
      <c r="BB419" s="211"/>
      <c r="BC419" s="211"/>
      <c r="BD419" s="211"/>
      <c r="BE419" s="211"/>
      <c r="BF419" s="211"/>
      <c r="BG419" s="211"/>
      <c r="BH419" s="211"/>
    </row>
    <row r="420" spans="1:60" outlineLevel="1" x14ac:dyDescent="0.2">
      <c r="A420" s="212">
        <v>292</v>
      </c>
      <c r="B420" s="218" t="s">
        <v>784</v>
      </c>
      <c r="C420" s="263" t="s">
        <v>785</v>
      </c>
      <c r="D420" s="220" t="s">
        <v>181</v>
      </c>
      <c r="E420" s="227">
        <v>1</v>
      </c>
      <c r="F420" s="230"/>
      <c r="G420" s="231">
        <f>ROUND(E420*F420,2)</f>
        <v>0</v>
      </c>
      <c r="H420" s="230"/>
      <c r="I420" s="231">
        <f>ROUND(E420*H420,2)</f>
        <v>0</v>
      </c>
      <c r="J420" s="230"/>
      <c r="K420" s="231">
        <f>ROUND(E420*J420,2)</f>
        <v>0</v>
      </c>
      <c r="L420" s="231">
        <v>21</v>
      </c>
      <c r="M420" s="231">
        <f>G420*(1+L420/100)</f>
        <v>0</v>
      </c>
      <c r="N420" s="221">
        <v>5.8999999999999999E-3</v>
      </c>
      <c r="O420" s="221">
        <f>ROUND(E420*N420,5)</f>
        <v>5.8999999999999999E-3</v>
      </c>
      <c r="P420" s="221">
        <v>0</v>
      </c>
      <c r="Q420" s="221">
        <f>ROUND(E420*P420,5)</f>
        <v>0</v>
      </c>
      <c r="R420" s="221"/>
      <c r="S420" s="221"/>
      <c r="T420" s="222">
        <v>0</v>
      </c>
      <c r="U420" s="221">
        <f>ROUND(E420*T420,2)</f>
        <v>0</v>
      </c>
      <c r="V420" s="211"/>
      <c r="W420" s="211"/>
      <c r="X420" s="211"/>
      <c r="Y420" s="211"/>
      <c r="Z420" s="211"/>
      <c r="AA420" s="211"/>
      <c r="AB420" s="211"/>
      <c r="AC420" s="211"/>
      <c r="AD420" s="211"/>
      <c r="AE420" s="211" t="s">
        <v>280</v>
      </c>
      <c r="AF420" s="211"/>
      <c r="AG420" s="211"/>
      <c r="AH420" s="211"/>
      <c r="AI420" s="211"/>
      <c r="AJ420" s="211"/>
      <c r="AK420" s="211"/>
      <c r="AL420" s="211"/>
      <c r="AM420" s="211"/>
      <c r="AN420" s="211"/>
      <c r="AO420" s="211"/>
      <c r="AP420" s="211"/>
      <c r="AQ420" s="211"/>
      <c r="AR420" s="211"/>
      <c r="AS420" s="211"/>
      <c r="AT420" s="211"/>
      <c r="AU420" s="211"/>
      <c r="AV420" s="211"/>
      <c r="AW420" s="211"/>
      <c r="AX420" s="211"/>
      <c r="AY420" s="211"/>
      <c r="AZ420" s="211"/>
      <c r="BA420" s="211"/>
      <c r="BB420" s="211"/>
      <c r="BC420" s="211"/>
      <c r="BD420" s="211"/>
      <c r="BE420" s="211"/>
      <c r="BF420" s="211"/>
      <c r="BG420" s="211"/>
      <c r="BH420" s="211"/>
    </row>
    <row r="421" spans="1:60" outlineLevel="1" x14ac:dyDescent="0.2">
      <c r="A421" s="212">
        <v>293</v>
      </c>
      <c r="B421" s="218" t="s">
        <v>786</v>
      </c>
      <c r="C421" s="263" t="s">
        <v>787</v>
      </c>
      <c r="D421" s="220" t="s">
        <v>181</v>
      </c>
      <c r="E421" s="227">
        <v>1</v>
      </c>
      <c r="F421" s="230"/>
      <c r="G421" s="231">
        <f>ROUND(E421*F421,2)</f>
        <v>0</v>
      </c>
      <c r="H421" s="230"/>
      <c r="I421" s="231">
        <f>ROUND(E421*H421,2)</f>
        <v>0</v>
      </c>
      <c r="J421" s="230"/>
      <c r="K421" s="231">
        <f>ROUND(E421*J421,2)</f>
        <v>0</v>
      </c>
      <c r="L421" s="231">
        <v>21</v>
      </c>
      <c r="M421" s="231">
        <f>G421*(1+L421/100)</f>
        <v>0</v>
      </c>
      <c r="N421" s="221">
        <v>6.1999999999999998E-3</v>
      </c>
      <c r="O421" s="221">
        <f>ROUND(E421*N421,5)</f>
        <v>6.1999999999999998E-3</v>
      </c>
      <c r="P421" s="221">
        <v>0</v>
      </c>
      <c r="Q421" s="221">
        <f>ROUND(E421*P421,5)</f>
        <v>0</v>
      </c>
      <c r="R421" s="221"/>
      <c r="S421" s="221"/>
      <c r="T421" s="222">
        <v>0</v>
      </c>
      <c r="U421" s="221">
        <f>ROUND(E421*T421,2)</f>
        <v>0</v>
      </c>
      <c r="V421" s="211"/>
      <c r="W421" s="211"/>
      <c r="X421" s="211"/>
      <c r="Y421" s="211"/>
      <c r="Z421" s="211"/>
      <c r="AA421" s="211"/>
      <c r="AB421" s="211"/>
      <c r="AC421" s="211"/>
      <c r="AD421" s="211"/>
      <c r="AE421" s="211" t="s">
        <v>280</v>
      </c>
      <c r="AF421" s="211"/>
      <c r="AG421" s="211"/>
      <c r="AH421" s="211"/>
      <c r="AI421" s="211"/>
      <c r="AJ421" s="211"/>
      <c r="AK421" s="211"/>
      <c r="AL421" s="211"/>
      <c r="AM421" s="211"/>
      <c r="AN421" s="211"/>
      <c r="AO421" s="211"/>
      <c r="AP421" s="211"/>
      <c r="AQ421" s="211"/>
      <c r="AR421" s="211"/>
      <c r="AS421" s="211"/>
      <c r="AT421" s="211"/>
      <c r="AU421" s="211"/>
      <c r="AV421" s="211"/>
      <c r="AW421" s="211"/>
      <c r="AX421" s="211"/>
      <c r="AY421" s="211"/>
      <c r="AZ421" s="211"/>
      <c r="BA421" s="211"/>
      <c r="BB421" s="211"/>
      <c r="BC421" s="211"/>
      <c r="BD421" s="211"/>
      <c r="BE421" s="211"/>
      <c r="BF421" s="211"/>
      <c r="BG421" s="211"/>
      <c r="BH421" s="211"/>
    </row>
    <row r="422" spans="1:60" outlineLevel="1" x14ac:dyDescent="0.2">
      <c r="A422" s="212">
        <v>294</v>
      </c>
      <c r="B422" s="218" t="s">
        <v>788</v>
      </c>
      <c r="C422" s="263" t="s">
        <v>789</v>
      </c>
      <c r="D422" s="220" t="s">
        <v>181</v>
      </c>
      <c r="E422" s="227">
        <v>1</v>
      </c>
      <c r="F422" s="230"/>
      <c r="G422" s="231">
        <f>ROUND(E422*F422,2)</f>
        <v>0</v>
      </c>
      <c r="H422" s="230"/>
      <c r="I422" s="231">
        <f>ROUND(E422*H422,2)</f>
        <v>0</v>
      </c>
      <c r="J422" s="230"/>
      <c r="K422" s="231">
        <f>ROUND(E422*J422,2)</f>
        <v>0</v>
      </c>
      <c r="L422" s="231">
        <v>21</v>
      </c>
      <c r="M422" s="231">
        <f>G422*(1+L422/100)</f>
        <v>0</v>
      </c>
      <c r="N422" s="221">
        <v>6.6E-3</v>
      </c>
      <c r="O422" s="221">
        <f>ROUND(E422*N422,5)</f>
        <v>6.6E-3</v>
      </c>
      <c r="P422" s="221">
        <v>0</v>
      </c>
      <c r="Q422" s="221">
        <f>ROUND(E422*P422,5)</f>
        <v>0</v>
      </c>
      <c r="R422" s="221"/>
      <c r="S422" s="221"/>
      <c r="T422" s="222">
        <v>0</v>
      </c>
      <c r="U422" s="221">
        <f>ROUND(E422*T422,2)</f>
        <v>0</v>
      </c>
      <c r="V422" s="211"/>
      <c r="W422" s="211"/>
      <c r="X422" s="211"/>
      <c r="Y422" s="211"/>
      <c r="Z422" s="211"/>
      <c r="AA422" s="211"/>
      <c r="AB422" s="211"/>
      <c r="AC422" s="211"/>
      <c r="AD422" s="211"/>
      <c r="AE422" s="211" t="s">
        <v>280</v>
      </c>
      <c r="AF422" s="211"/>
      <c r="AG422" s="211"/>
      <c r="AH422" s="211"/>
      <c r="AI422" s="211"/>
      <c r="AJ422" s="211"/>
      <c r="AK422" s="211"/>
      <c r="AL422" s="211"/>
      <c r="AM422" s="211"/>
      <c r="AN422" s="211"/>
      <c r="AO422" s="211"/>
      <c r="AP422" s="211"/>
      <c r="AQ422" s="211"/>
      <c r="AR422" s="211"/>
      <c r="AS422" s="211"/>
      <c r="AT422" s="211"/>
      <c r="AU422" s="211"/>
      <c r="AV422" s="211"/>
      <c r="AW422" s="211"/>
      <c r="AX422" s="211"/>
      <c r="AY422" s="211"/>
      <c r="AZ422" s="211"/>
      <c r="BA422" s="211"/>
      <c r="BB422" s="211"/>
      <c r="BC422" s="211"/>
      <c r="BD422" s="211"/>
      <c r="BE422" s="211"/>
      <c r="BF422" s="211"/>
      <c r="BG422" s="211"/>
      <c r="BH422" s="211"/>
    </row>
    <row r="423" spans="1:60" ht="22.5" outlineLevel="1" x14ac:dyDescent="0.2">
      <c r="A423" s="212">
        <v>295</v>
      </c>
      <c r="B423" s="218" t="s">
        <v>790</v>
      </c>
      <c r="C423" s="263" t="s">
        <v>791</v>
      </c>
      <c r="D423" s="220" t="s">
        <v>181</v>
      </c>
      <c r="E423" s="227">
        <v>1</v>
      </c>
      <c r="F423" s="230"/>
      <c r="G423" s="231">
        <f>ROUND(E423*F423,2)</f>
        <v>0</v>
      </c>
      <c r="H423" s="230"/>
      <c r="I423" s="231">
        <f>ROUND(E423*H423,2)</f>
        <v>0</v>
      </c>
      <c r="J423" s="230"/>
      <c r="K423" s="231">
        <f>ROUND(E423*J423,2)</f>
        <v>0</v>
      </c>
      <c r="L423" s="231">
        <v>21</v>
      </c>
      <c r="M423" s="231">
        <f>G423*(1+L423/100)</f>
        <v>0</v>
      </c>
      <c r="N423" s="221">
        <v>1.2E-2</v>
      </c>
      <c r="O423" s="221">
        <f>ROUND(E423*N423,5)</f>
        <v>1.2E-2</v>
      </c>
      <c r="P423" s="221">
        <v>0</v>
      </c>
      <c r="Q423" s="221">
        <f>ROUND(E423*P423,5)</f>
        <v>0</v>
      </c>
      <c r="R423" s="221"/>
      <c r="S423" s="221"/>
      <c r="T423" s="222">
        <v>0</v>
      </c>
      <c r="U423" s="221">
        <f>ROUND(E423*T423,2)</f>
        <v>0</v>
      </c>
      <c r="V423" s="211"/>
      <c r="W423" s="211"/>
      <c r="X423" s="211"/>
      <c r="Y423" s="211"/>
      <c r="Z423" s="211"/>
      <c r="AA423" s="211"/>
      <c r="AB423" s="211"/>
      <c r="AC423" s="211"/>
      <c r="AD423" s="211"/>
      <c r="AE423" s="211" t="s">
        <v>280</v>
      </c>
      <c r="AF423" s="211"/>
      <c r="AG423" s="211"/>
      <c r="AH423" s="211"/>
      <c r="AI423" s="211"/>
      <c r="AJ423" s="211"/>
      <c r="AK423" s="211"/>
      <c r="AL423" s="211"/>
      <c r="AM423" s="211"/>
      <c r="AN423" s="211"/>
      <c r="AO423" s="211"/>
      <c r="AP423" s="211"/>
      <c r="AQ423" s="211"/>
      <c r="AR423" s="211"/>
      <c r="AS423" s="211"/>
      <c r="AT423" s="211"/>
      <c r="AU423" s="211"/>
      <c r="AV423" s="211"/>
      <c r="AW423" s="211"/>
      <c r="AX423" s="211"/>
      <c r="AY423" s="211"/>
      <c r="AZ423" s="211"/>
      <c r="BA423" s="211"/>
      <c r="BB423" s="211"/>
      <c r="BC423" s="211"/>
      <c r="BD423" s="211"/>
      <c r="BE423" s="211"/>
      <c r="BF423" s="211"/>
      <c r="BG423" s="211"/>
      <c r="BH423" s="211"/>
    </row>
    <row r="424" spans="1:60" ht="22.5" outlineLevel="1" x14ac:dyDescent="0.2">
      <c r="A424" s="212">
        <v>296</v>
      </c>
      <c r="B424" s="218" t="s">
        <v>792</v>
      </c>
      <c r="C424" s="263" t="s">
        <v>793</v>
      </c>
      <c r="D424" s="220" t="s">
        <v>181</v>
      </c>
      <c r="E424" s="227">
        <v>2</v>
      </c>
      <c r="F424" s="230"/>
      <c r="G424" s="231">
        <f>ROUND(E424*F424,2)</f>
        <v>0</v>
      </c>
      <c r="H424" s="230"/>
      <c r="I424" s="231">
        <f>ROUND(E424*H424,2)</f>
        <v>0</v>
      </c>
      <c r="J424" s="230"/>
      <c r="K424" s="231">
        <f>ROUND(E424*J424,2)</f>
        <v>0</v>
      </c>
      <c r="L424" s="231">
        <v>21</v>
      </c>
      <c r="M424" s="231">
        <f>G424*(1+L424/100)</f>
        <v>0</v>
      </c>
      <c r="N424" s="221">
        <v>2.5000000000000001E-2</v>
      </c>
      <c r="O424" s="221">
        <f>ROUND(E424*N424,5)</f>
        <v>0.05</v>
      </c>
      <c r="P424" s="221">
        <v>0</v>
      </c>
      <c r="Q424" s="221">
        <f>ROUND(E424*P424,5)</f>
        <v>0</v>
      </c>
      <c r="R424" s="221"/>
      <c r="S424" s="221"/>
      <c r="T424" s="222">
        <v>0</v>
      </c>
      <c r="U424" s="221">
        <f>ROUND(E424*T424,2)</f>
        <v>0</v>
      </c>
      <c r="V424" s="211"/>
      <c r="W424" s="211"/>
      <c r="X424" s="211"/>
      <c r="Y424" s="211"/>
      <c r="Z424" s="211"/>
      <c r="AA424" s="211"/>
      <c r="AB424" s="211"/>
      <c r="AC424" s="211"/>
      <c r="AD424" s="211"/>
      <c r="AE424" s="211" t="s">
        <v>280</v>
      </c>
      <c r="AF424" s="211"/>
      <c r="AG424" s="211"/>
      <c r="AH424" s="211"/>
      <c r="AI424" s="211"/>
      <c r="AJ424" s="211"/>
      <c r="AK424" s="211"/>
      <c r="AL424" s="211"/>
      <c r="AM424" s="211"/>
      <c r="AN424" s="211"/>
      <c r="AO424" s="211"/>
      <c r="AP424" s="211"/>
      <c r="AQ424" s="211"/>
      <c r="AR424" s="211"/>
      <c r="AS424" s="211"/>
      <c r="AT424" s="211"/>
      <c r="AU424" s="211"/>
      <c r="AV424" s="211"/>
      <c r="AW424" s="211"/>
      <c r="AX424" s="211"/>
      <c r="AY424" s="211"/>
      <c r="AZ424" s="211"/>
      <c r="BA424" s="211"/>
      <c r="BB424" s="211"/>
      <c r="BC424" s="211"/>
      <c r="BD424" s="211"/>
      <c r="BE424" s="211"/>
      <c r="BF424" s="211"/>
      <c r="BG424" s="211"/>
      <c r="BH424" s="211"/>
    </row>
    <row r="425" spans="1:60" outlineLevel="1" x14ac:dyDescent="0.2">
      <c r="A425" s="212">
        <v>297</v>
      </c>
      <c r="B425" s="218" t="s">
        <v>794</v>
      </c>
      <c r="C425" s="263" t="s">
        <v>795</v>
      </c>
      <c r="D425" s="220" t="s">
        <v>181</v>
      </c>
      <c r="E425" s="227">
        <v>3</v>
      </c>
      <c r="F425" s="230"/>
      <c r="G425" s="231">
        <f>ROUND(E425*F425,2)</f>
        <v>0</v>
      </c>
      <c r="H425" s="230"/>
      <c r="I425" s="231">
        <f>ROUND(E425*H425,2)</f>
        <v>0</v>
      </c>
      <c r="J425" s="230"/>
      <c r="K425" s="231">
        <f>ROUND(E425*J425,2)</f>
        <v>0</v>
      </c>
      <c r="L425" s="231">
        <v>21</v>
      </c>
      <c r="M425" s="231">
        <f>G425*(1+L425/100)</f>
        <v>0</v>
      </c>
      <c r="N425" s="221">
        <v>1.92E-3</v>
      </c>
      <c r="O425" s="221">
        <f>ROUND(E425*N425,5)</f>
        <v>5.7600000000000004E-3</v>
      </c>
      <c r="P425" s="221">
        <v>0</v>
      </c>
      <c r="Q425" s="221">
        <f>ROUND(E425*P425,5)</f>
        <v>0</v>
      </c>
      <c r="R425" s="221"/>
      <c r="S425" s="221"/>
      <c r="T425" s="222">
        <v>0</v>
      </c>
      <c r="U425" s="221">
        <f>ROUND(E425*T425,2)</f>
        <v>0</v>
      </c>
      <c r="V425" s="211"/>
      <c r="W425" s="211"/>
      <c r="X425" s="211"/>
      <c r="Y425" s="211"/>
      <c r="Z425" s="211"/>
      <c r="AA425" s="211"/>
      <c r="AB425" s="211"/>
      <c r="AC425" s="211"/>
      <c r="AD425" s="211"/>
      <c r="AE425" s="211" t="s">
        <v>280</v>
      </c>
      <c r="AF425" s="211"/>
      <c r="AG425" s="211"/>
      <c r="AH425" s="211"/>
      <c r="AI425" s="211"/>
      <c r="AJ425" s="211"/>
      <c r="AK425" s="211"/>
      <c r="AL425" s="211"/>
      <c r="AM425" s="211"/>
      <c r="AN425" s="211"/>
      <c r="AO425" s="211"/>
      <c r="AP425" s="211"/>
      <c r="AQ425" s="211"/>
      <c r="AR425" s="211"/>
      <c r="AS425" s="211"/>
      <c r="AT425" s="211"/>
      <c r="AU425" s="211"/>
      <c r="AV425" s="211"/>
      <c r="AW425" s="211"/>
      <c r="AX425" s="211"/>
      <c r="AY425" s="211"/>
      <c r="AZ425" s="211"/>
      <c r="BA425" s="211"/>
      <c r="BB425" s="211"/>
      <c r="BC425" s="211"/>
      <c r="BD425" s="211"/>
      <c r="BE425" s="211"/>
      <c r="BF425" s="211"/>
      <c r="BG425" s="211"/>
      <c r="BH425" s="211"/>
    </row>
    <row r="426" spans="1:60" outlineLevel="1" x14ac:dyDescent="0.2">
      <c r="A426" s="212">
        <v>298</v>
      </c>
      <c r="B426" s="218" t="s">
        <v>796</v>
      </c>
      <c r="C426" s="263" t="s">
        <v>797</v>
      </c>
      <c r="D426" s="220" t="s">
        <v>181</v>
      </c>
      <c r="E426" s="227">
        <v>3</v>
      </c>
      <c r="F426" s="230"/>
      <c r="G426" s="231">
        <f>ROUND(E426*F426,2)</f>
        <v>0</v>
      </c>
      <c r="H426" s="230"/>
      <c r="I426" s="231">
        <f>ROUND(E426*H426,2)</f>
        <v>0</v>
      </c>
      <c r="J426" s="230"/>
      <c r="K426" s="231">
        <f>ROUND(E426*J426,2)</f>
        <v>0</v>
      </c>
      <c r="L426" s="231">
        <v>21</v>
      </c>
      <c r="M426" s="231">
        <f>G426*(1+L426/100)</f>
        <v>0</v>
      </c>
      <c r="N426" s="221">
        <v>1E-3</v>
      </c>
      <c r="O426" s="221">
        <f>ROUND(E426*N426,5)</f>
        <v>3.0000000000000001E-3</v>
      </c>
      <c r="P426" s="221">
        <v>0</v>
      </c>
      <c r="Q426" s="221">
        <f>ROUND(E426*P426,5)</f>
        <v>0</v>
      </c>
      <c r="R426" s="221"/>
      <c r="S426" s="221"/>
      <c r="T426" s="222">
        <v>0</v>
      </c>
      <c r="U426" s="221">
        <f>ROUND(E426*T426,2)</f>
        <v>0</v>
      </c>
      <c r="V426" s="211"/>
      <c r="W426" s="211"/>
      <c r="X426" s="211"/>
      <c r="Y426" s="211"/>
      <c r="Z426" s="211"/>
      <c r="AA426" s="211"/>
      <c r="AB426" s="211"/>
      <c r="AC426" s="211"/>
      <c r="AD426" s="211"/>
      <c r="AE426" s="211" t="s">
        <v>280</v>
      </c>
      <c r="AF426" s="211"/>
      <c r="AG426" s="211"/>
      <c r="AH426" s="211"/>
      <c r="AI426" s="211"/>
      <c r="AJ426" s="211"/>
      <c r="AK426" s="211"/>
      <c r="AL426" s="211"/>
      <c r="AM426" s="211"/>
      <c r="AN426" s="211"/>
      <c r="AO426" s="211"/>
      <c r="AP426" s="211"/>
      <c r="AQ426" s="211"/>
      <c r="AR426" s="211"/>
      <c r="AS426" s="211"/>
      <c r="AT426" s="211"/>
      <c r="AU426" s="211"/>
      <c r="AV426" s="211"/>
      <c r="AW426" s="211"/>
      <c r="AX426" s="211"/>
      <c r="AY426" s="211"/>
      <c r="AZ426" s="211"/>
      <c r="BA426" s="211"/>
      <c r="BB426" s="211"/>
      <c r="BC426" s="211"/>
      <c r="BD426" s="211"/>
      <c r="BE426" s="211"/>
      <c r="BF426" s="211"/>
      <c r="BG426" s="211"/>
      <c r="BH426" s="211"/>
    </row>
    <row r="427" spans="1:60" outlineLevel="1" x14ac:dyDescent="0.2">
      <c r="A427" s="212">
        <v>299</v>
      </c>
      <c r="B427" s="218" t="s">
        <v>798</v>
      </c>
      <c r="C427" s="263" t="s">
        <v>799</v>
      </c>
      <c r="D427" s="220" t="s">
        <v>181</v>
      </c>
      <c r="E427" s="227">
        <v>3</v>
      </c>
      <c r="F427" s="230"/>
      <c r="G427" s="231">
        <f>ROUND(E427*F427,2)</f>
        <v>0</v>
      </c>
      <c r="H427" s="230"/>
      <c r="I427" s="231">
        <f>ROUND(E427*H427,2)</f>
        <v>0</v>
      </c>
      <c r="J427" s="230"/>
      <c r="K427" s="231">
        <f>ROUND(E427*J427,2)</f>
        <v>0</v>
      </c>
      <c r="L427" s="231">
        <v>21</v>
      </c>
      <c r="M427" s="231">
        <f>G427*(1+L427/100)</f>
        <v>0</v>
      </c>
      <c r="N427" s="221">
        <v>0</v>
      </c>
      <c r="O427" s="221">
        <f>ROUND(E427*N427,5)</f>
        <v>0</v>
      </c>
      <c r="P427" s="221">
        <v>0</v>
      </c>
      <c r="Q427" s="221">
        <f>ROUND(E427*P427,5)</f>
        <v>0</v>
      </c>
      <c r="R427" s="221"/>
      <c r="S427" s="221"/>
      <c r="T427" s="222">
        <v>0.65</v>
      </c>
      <c r="U427" s="221">
        <f>ROUND(E427*T427,2)</f>
        <v>1.95</v>
      </c>
      <c r="V427" s="211"/>
      <c r="W427" s="211"/>
      <c r="X427" s="211"/>
      <c r="Y427" s="211"/>
      <c r="Z427" s="211"/>
      <c r="AA427" s="211"/>
      <c r="AB427" s="211"/>
      <c r="AC427" s="211"/>
      <c r="AD427" s="211"/>
      <c r="AE427" s="211" t="s">
        <v>118</v>
      </c>
      <c r="AF427" s="211"/>
      <c r="AG427" s="211"/>
      <c r="AH427" s="211"/>
      <c r="AI427" s="211"/>
      <c r="AJ427" s="211"/>
      <c r="AK427" s="211"/>
      <c r="AL427" s="211"/>
      <c r="AM427" s="211"/>
      <c r="AN427" s="211"/>
      <c r="AO427" s="211"/>
      <c r="AP427" s="211"/>
      <c r="AQ427" s="211"/>
      <c r="AR427" s="211"/>
      <c r="AS427" s="211"/>
      <c r="AT427" s="211"/>
      <c r="AU427" s="211"/>
      <c r="AV427" s="211"/>
      <c r="AW427" s="211"/>
      <c r="AX427" s="211"/>
      <c r="AY427" s="211"/>
      <c r="AZ427" s="211"/>
      <c r="BA427" s="211"/>
      <c r="BB427" s="211"/>
      <c r="BC427" s="211"/>
      <c r="BD427" s="211"/>
      <c r="BE427" s="211"/>
      <c r="BF427" s="211"/>
      <c r="BG427" s="211"/>
      <c r="BH427" s="211"/>
    </row>
    <row r="428" spans="1:60" outlineLevel="1" x14ac:dyDescent="0.2">
      <c r="A428" s="212">
        <v>300</v>
      </c>
      <c r="B428" s="218" t="s">
        <v>800</v>
      </c>
      <c r="C428" s="263" t="s">
        <v>801</v>
      </c>
      <c r="D428" s="220" t="s">
        <v>802</v>
      </c>
      <c r="E428" s="227">
        <v>1</v>
      </c>
      <c r="F428" s="230"/>
      <c r="G428" s="231">
        <f>ROUND(E428*F428,2)</f>
        <v>0</v>
      </c>
      <c r="H428" s="230"/>
      <c r="I428" s="231">
        <f>ROUND(E428*H428,2)</f>
        <v>0</v>
      </c>
      <c r="J428" s="230"/>
      <c r="K428" s="231">
        <f>ROUND(E428*J428,2)</f>
        <v>0</v>
      </c>
      <c r="L428" s="231">
        <v>21</v>
      </c>
      <c r="M428" s="231">
        <f>G428*(1+L428/100)</f>
        <v>0</v>
      </c>
      <c r="N428" s="221">
        <v>0</v>
      </c>
      <c r="O428" s="221">
        <f>ROUND(E428*N428,5)</f>
        <v>0</v>
      </c>
      <c r="P428" s="221">
        <v>0</v>
      </c>
      <c r="Q428" s="221">
        <f>ROUND(E428*P428,5)</f>
        <v>0</v>
      </c>
      <c r="R428" s="221"/>
      <c r="S428" s="221"/>
      <c r="T428" s="222">
        <v>7.43</v>
      </c>
      <c r="U428" s="221">
        <f>ROUND(E428*T428,2)</f>
        <v>7.43</v>
      </c>
      <c r="V428" s="211"/>
      <c r="W428" s="211"/>
      <c r="X428" s="211"/>
      <c r="Y428" s="211"/>
      <c r="Z428" s="211"/>
      <c r="AA428" s="211"/>
      <c r="AB428" s="211"/>
      <c r="AC428" s="211"/>
      <c r="AD428" s="211"/>
      <c r="AE428" s="211" t="s">
        <v>118</v>
      </c>
      <c r="AF428" s="211"/>
      <c r="AG428" s="211"/>
      <c r="AH428" s="211"/>
      <c r="AI428" s="211"/>
      <c r="AJ428" s="211"/>
      <c r="AK428" s="211"/>
      <c r="AL428" s="211"/>
      <c r="AM428" s="211"/>
      <c r="AN428" s="211"/>
      <c r="AO428" s="211"/>
      <c r="AP428" s="211"/>
      <c r="AQ428" s="211"/>
      <c r="AR428" s="211"/>
      <c r="AS428" s="211"/>
      <c r="AT428" s="211"/>
      <c r="AU428" s="211"/>
      <c r="AV428" s="211"/>
      <c r="AW428" s="211"/>
      <c r="AX428" s="211"/>
      <c r="AY428" s="211"/>
      <c r="AZ428" s="211"/>
      <c r="BA428" s="211"/>
      <c r="BB428" s="211"/>
      <c r="BC428" s="211"/>
      <c r="BD428" s="211"/>
      <c r="BE428" s="211"/>
      <c r="BF428" s="211"/>
      <c r="BG428" s="211"/>
      <c r="BH428" s="211"/>
    </row>
    <row r="429" spans="1:60" outlineLevel="1" x14ac:dyDescent="0.2">
      <c r="A429" s="212">
        <v>301</v>
      </c>
      <c r="B429" s="218" t="s">
        <v>803</v>
      </c>
      <c r="C429" s="263" t="s">
        <v>804</v>
      </c>
      <c r="D429" s="220" t="s">
        <v>151</v>
      </c>
      <c r="E429" s="227">
        <v>116.9</v>
      </c>
      <c r="F429" s="230"/>
      <c r="G429" s="231">
        <f>ROUND(E429*F429,2)</f>
        <v>0</v>
      </c>
      <c r="H429" s="230"/>
      <c r="I429" s="231">
        <f>ROUND(E429*H429,2)</f>
        <v>0</v>
      </c>
      <c r="J429" s="230"/>
      <c r="K429" s="231">
        <f>ROUND(E429*J429,2)</f>
        <v>0</v>
      </c>
      <c r="L429" s="231">
        <v>21</v>
      </c>
      <c r="M429" s="231">
        <f>G429*(1+L429/100)</f>
        <v>0</v>
      </c>
      <c r="N429" s="221">
        <v>0</v>
      </c>
      <c r="O429" s="221">
        <f>ROUND(E429*N429,5)</f>
        <v>0</v>
      </c>
      <c r="P429" s="221">
        <v>0</v>
      </c>
      <c r="Q429" s="221">
        <f>ROUND(E429*P429,5)</f>
        <v>0</v>
      </c>
      <c r="R429" s="221"/>
      <c r="S429" s="221"/>
      <c r="T429" s="222">
        <v>5.0999999999999997E-2</v>
      </c>
      <c r="U429" s="221">
        <f>ROUND(E429*T429,2)</f>
        <v>5.96</v>
      </c>
      <c r="V429" s="211"/>
      <c r="W429" s="211"/>
      <c r="X429" s="211"/>
      <c r="Y429" s="211"/>
      <c r="Z429" s="211"/>
      <c r="AA429" s="211"/>
      <c r="AB429" s="211"/>
      <c r="AC429" s="211"/>
      <c r="AD429" s="211"/>
      <c r="AE429" s="211" t="s">
        <v>118</v>
      </c>
      <c r="AF429" s="211"/>
      <c r="AG429" s="211"/>
      <c r="AH429" s="211"/>
      <c r="AI429" s="211"/>
      <c r="AJ429" s="211"/>
      <c r="AK429" s="211"/>
      <c r="AL429" s="211"/>
      <c r="AM429" s="211"/>
      <c r="AN429" s="211"/>
      <c r="AO429" s="211"/>
      <c r="AP429" s="211"/>
      <c r="AQ429" s="211"/>
      <c r="AR429" s="211"/>
      <c r="AS429" s="211"/>
      <c r="AT429" s="211"/>
      <c r="AU429" s="211"/>
      <c r="AV429" s="211"/>
      <c r="AW429" s="211"/>
      <c r="AX429" s="211"/>
      <c r="AY429" s="211"/>
      <c r="AZ429" s="211"/>
      <c r="BA429" s="211"/>
      <c r="BB429" s="211"/>
      <c r="BC429" s="211"/>
      <c r="BD429" s="211"/>
      <c r="BE429" s="211"/>
      <c r="BF429" s="211"/>
      <c r="BG429" s="211"/>
      <c r="BH429" s="211"/>
    </row>
    <row r="430" spans="1:60" outlineLevel="1" x14ac:dyDescent="0.2">
      <c r="A430" s="212">
        <v>302</v>
      </c>
      <c r="B430" s="218" t="s">
        <v>805</v>
      </c>
      <c r="C430" s="263" t="s">
        <v>806</v>
      </c>
      <c r="D430" s="220" t="s">
        <v>139</v>
      </c>
      <c r="E430" s="227">
        <v>11.34051</v>
      </c>
      <c r="F430" s="230"/>
      <c r="G430" s="231">
        <f>ROUND(E430*F430,2)</f>
        <v>0</v>
      </c>
      <c r="H430" s="230"/>
      <c r="I430" s="231">
        <f>ROUND(E430*H430,2)</f>
        <v>0</v>
      </c>
      <c r="J430" s="230"/>
      <c r="K430" s="231">
        <f>ROUND(E430*J430,2)</f>
        <v>0</v>
      </c>
      <c r="L430" s="231">
        <v>21</v>
      </c>
      <c r="M430" s="231">
        <f>G430*(1+L430/100)</f>
        <v>0</v>
      </c>
      <c r="N430" s="221">
        <v>0</v>
      </c>
      <c r="O430" s="221">
        <f>ROUND(E430*N430,5)</f>
        <v>0</v>
      </c>
      <c r="P430" s="221">
        <v>0</v>
      </c>
      <c r="Q430" s="221">
        <f>ROUND(E430*P430,5)</f>
        <v>0</v>
      </c>
      <c r="R430" s="221"/>
      <c r="S430" s="221"/>
      <c r="T430" s="222">
        <v>0.21149999999999999</v>
      </c>
      <c r="U430" s="221">
        <f>ROUND(E430*T430,2)</f>
        <v>2.4</v>
      </c>
      <c r="V430" s="211"/>
      <c r="W430" s="211"/>
      <c r="X430" s="211"/>
      <c r="Y430" s="211"/>
      <c r="Z430" s="211"/>
      <c r="AA430" s="211"/>
      <c r="AB430" s="211"/>
      <c r="AC430" s="211"/>
      <c r="AD430" s="211"/>
      <c r="AE430" s="211" t="s">
        <v>118</v>
      </c>
      <c r="AF430" s="211"/>
      <c r="AG430" s="211"/>
      <c r="AH430" s="211"/>
      <c r="AI430" s="211"/>
      <c r="AJ430" s="211"/>
      <c r="AK430" s="211"/>
      <c r="AL430" s="211"/>
      <c r="AM430" s="211"/>
      <c r="AN430" s="211"/>
      <c r="AO430" s="211"/>
      <c r="AP430" s="211"/>
      <c r="AQ430" s="211"/>
      <c r="AR430" s="211"/>
      <c r="AS430" s="211"/>
      <c r="AT430" s="211"/>
      <c r="AU430" s="211"/>
      <c r="AV430" s="211"/>
      <c r="AW430" s="211"/>
      <c r="AX430" s="211"/>
      <c r="AY430" s="211"/>
      <c r="AZ430" s="211"/>
      <c r="BA430" s="211"/>
      <c r="BB430" s="211"/>
      <c r="BC430" s="211"/>
      <c r="BD430" s="211"/>
      <c r="BE430" s="211"/>
      <c r="BF430" s="211"/>
      <c r="BG430" s="211"/>
      <c r="BH430" s="211"/>
    </row>
    <row r="431" spans="1:60" x14ac:dyDescent="0.2">
      <c r="A431" s="213" t="s">
        <v>113</v>
      </c>
      <c r="B431" s="219" t="s">
        <v>77</v>
      </c>
      <c r="C431" s="265" t="s">
        <v>78</v>
      </c>
      <c r="D431" s="224"/>
      <c r="E431" s="229"/>
      <c r="F431" s="232"/>
      <c r="G431" s="232">
        <f>SUMIF(AE432:AE434,"&lt;&gt;NOR",G432:G434)</f>
        <v>0</v>
      </c>
      <c r="H431" s="232"/>
      <c r="I431" s="232">
        <f>SUM(I432:I434)</f>
        <v>0</v>
      </c>
      <c r="J431" s="232"/>
      <c r="K431" s="232">
        <f>SUM(K432:K434)</f>
        <v>0</v>
      </c>
      <c r="L431" s="232"/>
      <c r="M431" s="232">
        <f>SUM(M432:M434)</f>
        <v>0</v>
      </c>
      <c r="N431" s="225"/>
      <c r="O431" s="225">
        <f>SUM(O432:O434)</f>
        <v>0</v>
      </c>
      <c r="P431" s="225"/>
      <c r="Q431" s="225">
        <f>SUM(Q432:Q434)</f>
        <v>1.69</v>
      </c>
      <c r="R431" s="225"/>
      <c r="S431" s="225"/>
      <c r="T431" s="226"/>
      <c r="U431" s="225">
        <f>SUM(U432:U434)</f>
        <v>55.309999999999995</v>
      </c>
      <c r="AE431" t="s">
        <v>114</v>
      </c>
    </row>
    <row r="432" spans="1:60" outlineLevel="1" x14ac:dyDescent="0.2">
      <c r="A432" s="212">
        <v>303</v>
      </c>
      <c r="B432" s="218" t="s">
        <v>807</v>
      </c>
      <c r="C432" s="263" t="s">
        <v>808</v>
      </c>
      <c r="D432" s="220" t="s">
        <v>151</v>
      </c>
      <c r="E432" s="227">
        <v>100</v>
      </c>
      <c r="F432" s="230"/>
      <c r="G432" s="231">
        <f>ROUND(E432*F432,2)</f>
        <v>0</v>
      </c>
      <c r="H432" s="230"/>
      <c r="I432" s="231">
        <f>ROUND(E432*H432,2)</f>
        <v>0</v>
      </c>
      <c r="J432" s="230"/>
      <c r="K432" s="231">
        <f>ROUND(E432*J432,2)</f>
        <v>0</v>
      </c>
      <c r="L432" s="231">
        <v>21</v>
      </c>
      <c r="M432" s="231">
        <f>G432*(1+L432/100)</f>
        <v>0</v>
      </c>
      <c r="N432" s="221">
        <v>0</v>
      </c>
      <c r="O432" s="221">
        <f>ROUND(E432*N432,5)</f>
        <v>0</v>
      </c>
      <c r="P432" s="221">
        <v>1.98E-3</v>
      </c>
      <c r="Q432" s="221">
        <f>ROUND(E432*P432,5)</f>
        <v>0.19800000000000001</v>
      </c>
      <c r="R432" s="221"/>
      <c r="S432" s="221"/>
      <c r="T432" s="222">
        <v>8.3000000000000004E-2</v>
      </c>
      <c r="U432" s="221">
        <f>ROUND(E432*T432,2)</f>
        <v>8.3000000000000007</v>
      </c>
      <c r="V432" s="211"/>
      <c r="W432" s="211"/>
      <c r="X432" s="211"/>
      <c r="Y432" s="211"/>
      <c r="Z432" s="211"/>
      <c r="AA432" s="211"/>
      <c r="AB432" s="211"/>
      <c r="AC432" s="211"/>
      <c r="AD432" s="211"/>
      <c r="AE432" s="211" t="s">
        <v>118</v>
      </c>
      <c r="AF432" s="211"/>
      <c r="AG432" s="211"/>
      <c r="AH432" s="211"/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  <c r="AV432" s="211"/>
      <c r="AW432" s="211"/>
      <c r="AX432" s="211"/>
      <c r="AY432" s="211"/>
      <c r="AZ432" s="211"/>
      <c r="BA432" s="211"/>
      <c r="BB432" s="211"/>
      <c r="BC432" s="211"/>
      <c r="BD432" s="211"/>
      <c r="BE432" s="211"/>
      <c r="BF432" s="211"/>
      <c r="BG432" s="211"/>
      <c r="BH432" s="211"/>
    </row>
    <row r="433" spans="1:60" outlineLevel="1" x14ac:dyDescent="0.2">
      <c r="A433" s="212">
        <v>304</v>
      </c>
      <c r="B433" s="218" t="s">
        <v>809</v>
      </c>
      <c r="C433" s="263" t="s">
        <v>810</v>
      </c>
      <c r="D433" s="220" t="s">
        <v>151</v>
      </c>
      <c r="E433" s="227">
        <v>100</v>
      </c>
      <c r="F433" s="230"/>
      <c r="G433" s="231">
        <f>ROUND(E433*F433,2)</f>
        <v>0</v>
      </c>
      <c r="H433" s="230"/>
      <c r="I433" s="231">
        <f>ROUND(E433*H433,2)</f>
        <v>0</v>
      </c>
      <c r="J433" s="230"/>
      <c r="K433" s="231">
        <f>ROUND(E433*J433,2)</f>
        <v>0</v>
      </c>
      <c r="L433" s="231">
        <v>21</v>
      </c>
      <c r="M433" s="231">
        <f>G433*(1+L433/100)</f>
        <v>0</v>
      </c>
      <c r="N433" s="221">
        <v>0</v>
      </c>
      <c r="O433" s="221">
        <f>ROUND(E433*N433,5)</f>
        <v>0</v>
      </c>
      <c r="P433" s="221">
        <v>1.4919999999999999E-2</v>
      </c>
      <c r="Q433" s="221">
        <f>ROUND(E433*P433,5)</f>
        <v>1.492</v>
      </c>
      <c r="R433" s="221"/>
      <c r="S433" s="221"/>
      <c r="T433" s="222">
        <v>0.41299999999999998</v>
      </c>
      <c r="U433" s="221">
        <f>ROUND(E433*T433,2)</f>
        <v>41.3</v>
      </c>
      <c r="V433" s="211"/>
      <c r="W433" s="211"/>
      <c r="X433" s="211"/>
      <c r="Y433" s="211"/>
      <c r="Z433" s="211"/>
      <c r="AA433" s="211"/>
      <c r="AB433" s="211"/>
      <c r="AC433" s="211"/>
      <c r="AD433" s="211"/>
      <c r="AE433" s="211" t="s">
        <v>118</v>
      </c>
      <c r="AF433" s="211"/>
      <c r="AG433" s="211"/>
      <c r="AH433" s="211"/>
      <c r="AI433" s="211"/>
      <c r="AJ433" s="211"/>
      <c r="AK433" s="211"/>
      <c r="AL433" s="211"/>
      <c r="AM433" s="211"/>
      <c r="AN433" s="211"/>
      <c r="AO433" s="211"/>
      <c r="AP433" s="211"/>
      <c r="AQ433" s="211"/>
      <c r="AR433" s="211"/>
      <c r="AS433" s="211"/>
      <c r="AT433" s="211"/>
      <c r="AU433" s="211"/>
      <c r="AV433" s="211"/>
      <c r="AW433" s="211"/>
      <c r="AX433" s="211"/>
      <c r="AY433" s="211"/>
      <c r="AZ433" s="211"/>
      <c r="BA433" s="211"/>
      <c r="BB433" s="211"/>
      <c r="BC433" s="211"/>
      <c r="BD433" s="211"/>
      <c r="BE433" s="211"/>
      <c r="BF433" s="211"/>
      <c r="BG433" s="211"/>
      <c r="BH433" s="211"/>
    </row>
    <row r="434" spans="1:60" outlineLevel="1" x14ac:dyDescent="0.2">
      <c r="A434" s="212">
        <v>305</v>
      </c>
      <c r="B434" s="218" t="s">
        <v>811</v>
      </c>
      <c r="C434" s="263" t="s">
        <v>812</v>
      </c>
      <c r="D434" s="220" t="s">
        <v>139</v>
      </c>
      <c r="E434" s="227">
        <v>1.69</v>
      </c>
      <c r="F434" s="230"/>
      <c r="G434" s="231">
        <f>ROUND(E434*F434,2)</f>
        <v>0</v>
      </c>
      <c r="H434" s="230"/>
      <c r="I434" s="231">
        <f>ROUND(E434*H434,2)</f>
        <v>0</v>
      </c>
      <c r="J434" s="230"/>
      <c r="K434" s="231">
        <f>ROUND(E434*J434,2)</f>
        <v>0</v>
      </c>
      <c r="L434" s="231">
        <v>21</v>
      </c>
      <c r="M434" s="231">
        <f>G434*(1+L434/100)</f>
        <v>0</v>
      </c>
      <c r="N434" s="221">
        <v>0</v>
      </c>
      <c r="O434" s="221">
        <f>ROUND(E434*N434,5)</f>
        <v>0</v>
      </c>
      <c r="P434" s="221">
        <v>0</v>
      </c>
      <c r="Q434" s="221">
        <f>ROUND(E434*P434,5)</f>
        <v>0</v>
      </c>
      <c r="R434" s="221"/>
      <c r="S434" s="221"/>
      <c r="T434" s="222">
        <v>3.379</v>
      </c>
      <c r="U434" s="221">
        <f>ROUND(E434*T434,2)</f>
        <v>5.71</v>
      </c>
      <c r="V434" s="211"/>
      <c r="W434" s="211"/>
      <c r="X434" s="211"/>
      <c r="Y434" s="211"/>
      <c r="Z434" s="211"/>
      <c r="AA434" s="211"/>
      <c r="AB434" s="211"/>
      <c r="AC434" s="211"/>
      <c r="AD434" s="211"/>
      <c r="AE434" s="211" t="s">
        <v>118</v>
      </c>
      <c r="AF434" s="211"/>
      <c r="AG434" s="211"/>
      <c r="AH434" s="211"/>
      <c r="AI434" s="211"/>
      <c r="AJ434" s="211"/>
      <c r="AK434" s="211"/>
      <c r="AL434" s="211"/>
      <c r="AM434" s="211"/>
      <c r="AN434" s="211"/>
      <c r="AO434" s="211"/>
      <c r="AP434" s="211"/>
      <c r="AQ434" s="211"/>
      <c r="AR434" s="211"/>
      <c r="AS434" s="211"/>
      <c r="AT434" s="211"/>
      <c r="AU434" s="211"/>
      <c r="AV434" s="211"/>
      <c r="AW434" s="211"/>
      <c r="AX434" s="211"/>
      <c r="AY434" s="211"/>
      <c r="AZ434" s="211"/>
      <c r="BA434" s="211"/>
      <c r="BB434" s="211"/>
      <c r="BC434" s="211"/>
      <c r="BD434" s="211"/>
      <c r="BE434" s="211"/>
      <c r="BF434" s="211"/>
      <c r="BG434" s="211"/>
      <c r="BH434" s="211"/>
    </row>
    <row r="435" spans="1:60" x14ac:dyDescent="0.2">
      <c r="A435" s="213" t="s">
        <v>113</v>
      </c>
      <c r="B435" s="219" t="s">
        <v>79</v>
      </c>
      <c r="C435" s="265" t="s">
        <v>80</v>
      </c>
      <c r="D435" s="224"/>
      <c r="E435" s="229"/>
      <c r="F435" s="232"/>
      <c r="G435" s="232">
        <f>SUMIF(AE436:AE437,"&lt;&gt;NOR",G436:G437)</f>
        <v>0</v>
      </c>
      <c r="H435" s="232"/>
      <c r="I435" s="232">
        <f>SUM(I436:I437)</f>
        <v>0</v>
      </c>
      <c r="J435" s="232"/>
      <c r="K435" s="232">
        <f>SUM(K436:K437)</f>
        <v>0</v>
      </c>
      <c r="L435" s="232"/>
      <c r="M435" s="232">
        <f>SUM(M436:M437)</f>
        <v>0</v>
      </c>
      <c r="N435" s="225"/>
      <c r="O435" s="225">
        <f>SUM(O436:O437)</f>
        <v>2.1049999999999999E-2</v>
      </c>
      <c r="P435" s="225"/>
      <c r="Q435" s="225">
        <f>SUM(Q436:Q437)</f>
        <v>2.2397200000000002</v>
      </c>
      <c r="R435" s="225"/>
      <c r="S435" s="225"/>
      <c r="T435" s="226"/>
      <c r="U435" s="225">
        <f>SUM(U436:U437)</f>
        <v>50.93</v>
      </c>
      <c r="AE435" t="s">
        <v>114</v>
      </c>
    </row>
    <row r="436" spans="1:60" outlineLevel="1" x14ac:dyDescent="0.2">
      <c r="A436" s="212">
        <v>306</v>
      </c>
      <c r="B436" s="218" t="s">
        <v>813</v>
      </c>
      <c r="C436" s="263" t="s">
        <v>814</v>
      </c>
      <c r="D436" s="220" t="s">
        <v>151</v>
      </c>
      <c r="E436" s="227">
        <v>421</v>
      </c>
      <c r="F436" s="230"/>
      <c r="G436" s="231">
        <f>ROUND(E436*F436,2)</f>
        <v>0</v>
      </c>
      <c r="H436" s="230"/>
      <c r="I436" s="231">
        <f>ROUND(E436*H436,2)</f>
        <v>0</v>
      </c>
      <c r="J436" s="230"/>
      <c r="K436" s="231">
        <f>ROUND(E436*J436,2)</f>
        <v>0</v>
      </c>
      <c r="L436" s="231">
        <v>21</v>
      </c>
      <c r="M436" s="231">
        <f>G436*(1+L436/100)</f>
        <v>0</v>
      </c>
      <c r="N436" s="221">
        <v>5.0000000000000002E-5</v>
      </c>
      <c r="O436" s="221">
        <f>ROUND(E436*N436,5)</f>
        <v>2.1049999999999999E-2</v>
      </c>
      <c r="P436" s="221">
        <v>5.3200000000000001E-3</v>
      </c>
      <c r="Q436" s="221">
        <f>ROUND(E436*P436,5)</f>
        <v>2.2397200000000002</v>
      </c>
      <c r="R436" s="221"/>
      <c r="S436" s="221"/>
      <c r="T436" s="222">
        <v>0.10299999999999999</v>
      </c>
      <c r="U436" s="221">
        <f>ROUND(E436*T436,2)</f>
        <v>43.36</v>
      </c>
      <c r="V436" s="211"/>
      <c r="W436" s="211"/>
      <c r="X436" s="211"/>
      <c r="Y436" s="211"/>
      <c r="Z436" s="211"/>
      <c r="AA436" s="211"/>
      <c r="AB436" s="211"/>
      <c r="AC436" s="211"/>
      <c r="AD436" s="211"/>
      <c r="AE436" s="211" t="s">
        <v>118</v>
      </c>
      <c r="AF436" s="211"/>
      <c r="AG436" s="211"/>
      <c r="AH436" s="211"/>
      <c r="AI436" s="211"/>
      <c r="AJ436" s="211"/>
      <c r="AK436" s="211"/>
      <c r="AL436" s="211"/>
      <c r="AM436" s="211"/>
      <c r="AN436" s="211"/>
      <c r="AO436" s="211"/>
      <c r="AP436" s="211"/>
      <c r="AQ436" s="211"/>
      <c r="AR436" s="211"/>
      <c r="AS436" s="211"/>
      <c r="AT436" s="211"/>
      <c r="AU436" s="211"/>
      <c r="AV436" s="211"/>
      <c r="AW436" s="211"/>
      <c r="AX436" s="211"/>
      <c r="AY436" s="211"/>
      <c r="AZ436" s="211"/>
      <c r="BA436" s="211"/>
      <c r="BB436" s="211"/>
      <c r="BC436" s="211"/>
      <c r="BD436" s="211"/>
      <c r="BE436" s="211"/>
      <c r="BF436" s="211"/>
      <c r="BG436" s="211"/>
      <c r="BH436" s="211"/>
    </row>
    <row r="437" spans="1:60" outlineLevel="1" x14ac:dyDescent="0.2">
      <c r="A437" s="212">
        <v>307</v>
      </c>
      <c r="B437" s="218" t="s">
        <v>815</v>
      </c>
      <c r="C437" s="263" t="s">
        <v>816</v>
      </c>
      <c r="D437" s="220" t="s">
        <v>139</v>
      </c>
      <c r="E437" s="227">
        <v>2.2397</v>
      </c>
      <c r="F437" s="230"/>
      <c r="G437" s="231">
        <f>ROUND(E437*F437,2)</f>
        <v>0</v>
      </c>
      <c r="H437" s="230"/>
      <c r="I437" s="231">
        <f>ROUND(E437*H437,2)</f>
        <v>0</v>
      </c>
      <c r="J437" s="230"/>
      <c r="K437" s="231">
        <f>ROUND(E437*J437,2)</f>
        <v>0</v>
      </c>
      <c r="L437" s="231">
        <v>21</v>
      </c>
      <c r="M437" s="231">
        <f>G437*(1+L437/100)</f>
        <v>0</v>
      </c>
      <c r="N437" s="221">
        <v>0</v>
      </c>
      <c r="O437" s="221">
        <f>ROUND(E437*N437,5)</f>
        <v>0</v>
      </c>
      <c r="P437" s="221">
        <v>0</v>
      </c>
      <c r="Q437" s="221">
        <f>ROUND(E437*P437,5)</f>
        <v>0</v>
      </c>
      <c r="R437" s="221"/>
      <c r="S437" s="221"/>
      <c r="T437" s="222">
        <v>3.379</v>
      </c>
      <c r="U437" s="221">
        <f>ROUND(E437*T437,2)</f>
        <v>7.57</v>
      </c>
      <c r="V437" s="211"/>
      <c r="W437" s="211"/>
      <c r="X437" s="211"/>
      <c r="Y437" s="211"/>
      <c r="Z437" s="211"/>
      <c r="AA437" s="211"/>
      <c r="AB437" s="211"/>
      <c r="AC437" s="211"/>
      <c r="AD437" s="211"/>
      <c r="AE437" s="211" t="s">
        <v>118</v>
      </c>
      <c r="AF437" s="211"/>
      <c r="AG437" s="211"/>
      <c r="AH437" s="211"/>
      <c r="AI437" s="211"/>
      <c r="AJ437" s="211"/>
      <c r="AK437" s="211"/>
      <c r="AL437" s="211"/>
      <c r="AM437" s="211"/>
      <c r="AN437" s="211"/>
      <c r="AO437" s="211"/>
      <c r="AP437" s="211"/>
      <c r="AQ437" s="211"/>
      <c r="AR437" s="211"/>
      <c r="AS437" s="211"/>
      <c r="AT437" s="211"/>
      <c r="AU437" s="211"/>
      <c r="AV437" s="211"/>
      <c r="AW437" s="211"/>
      <c r="AX437" s="211"/>
      <c r="AY437" s="211"/>
      <c r="AZ437" s="211"/>
      <c r="BA437" s="211"/>
      <c r="BB437" s="211"/>
      <c r="BC437" s="211"/>
      <c r="BD437" s="211"/>
      <c r="BE437" s="211"/>
      <c r="BF437" s="211"/>
      <c r="BG437" s="211"/>
      <c r="BH437" s="211"/>
    </row>
    <row r="438" spans="1:60" x14ac:dyDescent="0.2">
      <c r="A438" s="213" t="s">
        <v>113</v>
      </c>
      <c r="B438" s="219" t="s">
        <v>81</v>
      </c>
      <c r="C438" s="265" t="s">
        <v>82</v>
      </c>
      <c r="D438" s="224"/>
      <c r="E438" s="229"/>
      <c r="F438" s="232"/>
      <c r="G438" s="232">
        <f>SUMIF(AE439:AE445,"&lt;&gt;NOR",G439:G445)</f>
        <v>0</v>
      </c>
      <c r="H438" s="232"/>
      <c r="I438" s="232">
        <f>SUM(I439:I445)</f>
        <v>0</v>
      </c>
      <c r="J438" s="232"/>
      <c r="K438" s="232">
        <f>SUM(K439:K445)</f>
        <v>0</v>
      </c>
      <c r="L438" s="232"/>
      <c r="M438" s="232">
        <f>SUM(M439:M445)</f>
        <v>0</v>
      </c>
      <c r="N438" s="225"/>
      <c r="O438" s="225">
        <f>SUM(O439:O445)</f>
        <v>0</v>
      </c>
      <c r="P438" s="225"/>
      <c r="Q438" s="225">
        <f>SUM(Q439:Q445)</f>
        <v>0.22721999999999998</v>
      </c>
      <c r="R438" s="225"/>
      <c r="S438" s="225"/>
      <c r="T438" s="226"/>
      <c r="U438" s="225">
        <f>SUM(U439:U445)</f>
        <v>5.73</v>
      </c>
      <c r="AE438" t="s">
        <v>114</v>
      </c>
    </row>
    <row r="439" spans="1:60" outlineLevel="1" x14ac:dyDescent="0.2">
      <c r="A439" s="212">
        <v>308</v>
      </c>
      <c r="B439" s="218" t="s">
        <v>817</v>
      </c>
      <c r="C439" s="263" t="s">
        <v>818</v>
      </c>
      <c r="D439" s="220" t="s">
        <v>428</v>
      </c>
      <c r="E439" s="227">
        <v>1</v>
      </c>
      <c r="F439" s="230"/>
      <c r="G439" s="231">
        <f>ROUND(E439*F439,2)</f>
        <v>0</v>
      </c>
      <c r="H439" s="230"/>
      <c r="I439" s="231">
        <f>ROUND(E439*H439,2)</f>
        <v>0</v>
      </c>
      <c r="J439" s="230"/>
      <c r="K439" s="231">
        <f>ROUND(E439*J439,2)</f>
        <v>0</v>
      </c>
      <c r="L439" s="231">
        <v>21</v>
      </c>
      <c r="M439" s="231">
        <f>G439*(1+L439/100)</f>
        <v>0</v>
      </c>
      <c r="N439" s="221">
        <v>0</v>
      </c>
      <c r="O439" s="221">
        <f>ROUND(E439*N439,5)</f>
        <v>0</v>
      </c>
      <c r="P439" s="221">
        <v>3.4200000000000001E-2</v>
      </c>
      <c r="Q439" s="221">
        <f>ROUND(E439*P439,5)</f>
        <v>3.4200000000000001E-2</v>
      </c>
      <c r="R439" s="221"/>
      <c r="S439" s="221"/>
      <c r="T439" s="222">
        <v>0.46500000000000002</v>
      </c>
      <c r="U439" s="221">
        <f>ROUND(E439*T439,2)</f>
        <v>0.47</v>
      </c>
      <c r="V439" s="211"/>
      <c r="W439" s="211"/>
      <c r="X439" s="211"/>
      <c r="Y439" s="211"/>
      <c r="Z439" s="211"/>
      <c r="AA439" s="211"/>
      <c r="AB439" s="211"/>
      <c r="AC439" s="211"/>
      <c r="AD439" s="211"/>
      <c r="AE439" s="211" t="s">
        <v>118</v>
      </c>
      <c r="AF439" s="211"/>
      <c r="AG439" s="211"/>
      <c r="AH439" s="211"/>
      <c r="AI439" s="211"/>
      <c r="AJ439" s="211"/>
      <c r="AK439" s="211"/>
      <c r="AL439" s="211"/>
      <c r="AM439" s="211"/>
      <c r="AN439" s="211"/>
      <c r="AO439" s="211"/>
      <c r="AP439" s="211"/>
      <c r="AQ439" s="211"/>
      <c r="AR439" s="211"/>
      <c r="AS439" s="211"/>
      <c r="AT439" s="211"/>
      <c r="AU439" s="211"/>
      <c r="AV439" s="211"/>
      <c r="AW439" s="211"/>
      <c r="AX439" s="211"/>
      <c r="AY439" s="211"/>
      <c r="AZ439" s="211"/>
      <c r="BA439" s="211"/>
      <c r="BB439" s="211"/>
      <c r="BC439" s="211"/>
      <c r="BD439" s="211"/>
      <c r="BE439" s="211"/>
      <c r="BF439" s="211"/>
      <c r="BG439" s="211"/>
      <c r="BH439" s="211"/>
    </row>
    <row r="440" spans="1:60" outlineLevel="1" x14ac:dyDescent="0.2">
      <c r="A440" s="212">
        <v>309</v>
      </c>
      <c r="B440" s="218" t="s">
        <v>819</v>
      </c>
      <c r="C440" s="263" t="s">
        <v>820</v>
      </c>
      <c r="D440" s="220" t="s">
        <v>428</v>
      </c>
      <c r="E440" s="227">
        <v>3</v>
      </c>
      <c r="F440" s="230"/>
      <c r="G440" s="231">
        <f>ROUND(E440*F440,2)</f>
        <v>0</v>
      </c>
      <c r="H440" s="230"/>
      <c r="I440" s="231">
        <f>ROUND(E440*H440,2)</f>
        <v>0</v>
      </c>
      <c r="J440" s="230"/>
      <c r="K440" s="231">
        <f>ROUND(E440*J440,2)</f>
        <v>0</v>
      </c>
      <c r="L440" s="231">
        <v>21</v>
      </c>
      <c r="M440" s="231">
        <f>G440*(1+L440/100)</f>
        <v>0</v>
      </c>
      <c r="N440" s="221">
        <v>0</v>
      </c>
      <c r="O440" s="221">
        <f>ROUND(E440*N440,5)</f>
        <v>0</v>
      </c>
      <c r="P440" s="221">
        <v>1.9460000000000002E-2</v>
      </c>
      <c r="Q440" s="221">
        <f>ROUND(E440*P440,5)</f>
        <v>5.8380000000000001E-2</v>
      </c>
      <c r="R440" s="221"/>
      <c r="S440" s="221"/>
      <c r="T440" s="222">
        <v>0.38200000000000001</v>
      </c>
      <c r="U440" s="221">
        <f>ROUND(E440*T440,2)</f>
        <v>1.1499999999999999</v>
      </c>
      <c r="V440" s="211"/>
      <c r="W440" s="211"/>
      <c r="X440" s="211"/>
      <c r="Y440" s="211"/>
      <c r="Z440" s="211"/>
      <c r="AA440" s="211"/>
      <c r="AB440" s="211"/>
      <c r="AC440" s="211"/>
      <c r="AD440" s="211"/>
      <c r="AE440" s="211" t="s">
        <v>118</v>
      </c>
      <c r="AF440" s="211"/>
      <c r="AG440" s="211"/>
      <c r="AH440" s="211"/>
      <c r="AI440" s="211"/>
      <c r="AJ440" s="211"/>
      <c r="AK440" s="211"/>
      <c r="AL440" s="211"/>
      <c r="AM440" s="211"/>
      <c r="AN440" s="211"/>
      <c r="AO440" s="211"/>
      <c r="AP440" s="211"/>
      <c r="AQ440" s="211"/>
      <c r="AR440" s="211"/>
      <c r="AS440" s="211"/>
      <c r="AT440" s="211"/>
      <c r="AU440" s="211"/>
      <c r="AV440" s="211"/>
      <c r="AW440" s="211"/>
      <c r="AX440" s="211"/>
      <c r="AY440" s="211"/>
      <c r="AZ440" s="211"/>
      <c r="BA440" s="211"/>
      <c r="BB440" s="211"/>
      <c r="BC440" s="211"/>
      <c r="BD440" s="211"/>
      <c r="BE440" s="211"/>
      <c r="BF440" s="211"/>
      <c r="BG440" s="211"/>
      <c r="BH440" s="211"/>
    </row>
    <row r="441" spans="1:60" outlineLevel="1" x14ac:dyDescent="0.2">
      <c r="A441" s="212">
        <v>310</v>
      </c>
      <c r="B441" s="218" t="s">
        <v>821</v>
      </c>
      <c r="C441" s="263" t="s">
        <v>822</v>
      </c>
      <c r="D441" s="220" t="s">
        <v>428</v>
      </c>
      <c r="E441" s="227">
        <v>2</v>
      </c>
      <c r="F441" s="230"/>
      <c r="G441" s="231">
        <f>ROUND(E441*F441,2)</f>
        <v>0</v>
      </c>
      <c r="H441" s="230"/>
      <c r="I441" s="231">
        <f>ROUND(E441*H441,2)</f>
        <v>0</v>
      </c>
      <c r="J441" s="230"/>
      <c r="K441" s="231">
        <f>ROUND(E441*J441,2)</f>
        <v>0</v>
      </c>
      <c r="L441" s="231">
        <v>21</v>
      </c>
      <c r="M441" s="231">
        <f>G441*(1+L441/100)</f>
        <v>0</v>
      </c>
      <c r="N441" s="221">
        <v>0</v>
      </c>
      <c r="O441" s="221">
        <f>ROUND(E441*N441,5)</f>
        <v>0</v>
      </c>
      <c r="P441" s="221">
        <v>4.3929999999999997E-2</v>
      </c>
      <c r="Q441" s="221">
        <f>ROUND(E441*P441,5)</f>
        <v>8.7859999999999994E-2</v>
      </c>
      <c r="R441" s="221"/>
      <c r="S441" s="221"/>
      <c r="T441" s="222">
        <v>0.35699999999999998</v>
      </c>
      <c r="U441" s="221">
        <f>ROUND(E441*T441,2)</f>
        <v>0.71</v>
      </c>
      <c r="V441" s="211"/>
      <c r="W441" s="211"/>
      <c r="X441" s="211"/>
      <c r="Y441" s="211"/>
      <c r="Z441" s="211"/>
      <c r="AA441" s="211"/>
      <c r="AB441" s="211"/>
      <c r="AC441" s="211"/>
      <c r="AD441" s="211"/>
      <c r="AE441" s="211" t="s">
        <v>118</v>
      </c>
      <c r="AF441" s="211"/>
      <c r="AG441" s="211"/>
      <c r="AH441" s="211"/>
      <c r="AI441" s="211"/>
      <c r="AJ441" s="211"/>
      <c r="AK441" s="211"/>
      <c r="AL441" s="211"/>
      <c r="AM441" s="211"/>
      <c r="AN441" s="211"/>
      <c r="AO441" s="211"/>
      <c r="AP441" s="211"/>
      <c r="AQ441" s="211"/>
      <c r="AR441" s="211"/>
      <c r="AS441" s="211"/>
      <c r="AT441" s="211"/>
      <c r="AU441" s="211"/>
      <c r="AV441" s="211"/>
      <c r="AW441" s="211"/>
      <c r="AX441" s="211"/>
      <c r="AY441" s="211"/>
      <c r="AZ441" s="211"/>
      <c r="BA441" s="211"/>
      <c r="BB441" s="211"/>
      <c r="BC441" s="211"/>
      <c r="BD441" s="211"/>
      <c r="BE441" s="211"/>
      <c r="BF441" s="211"/>
      <c r="BG441" s="211"/>
      <c r="BH441" s="211"/>
    </row>
    <row r="442" spans="1:60" outlineLevel="1" x14ac:dyDescent="0.2">
      <c r="A442" s="212">
        <v>311</v>
      </c>
      <c r="B442" s="218" t="s">
        <v>823</v>
      </c>
      <c r="C442" s="263" t="s">
        <v>824</v>
      </c>
      <c r="D442" s="220" t="s">
        <v>428</v>
      </c>
      <c r="E442" s="227">
        <v>2</v>
      </c>
      <c r="F442" s="230"/>
      <c r="G442" s="231">
        <f>ROUND(E442*F442,2)</f>
        <v>0</v>
      </c>
      <c r="H442" s="230"/>
      <c r="I442" s="231">
        <f>ROUND(E442*H442,2)</f>
        <v>0</v>
      </c>
      <c r="J442" s="230"/>
      <c r="K442" s="231">
        <f>ROUND(E442*J442,2)</f>
        <v>0</v>
      </c>
      <c r="L442" s="231">
        <v>21</v>
      </c>
      <c r="M442" s="231">
        <f>G442*(1+L442/100)</f>
        <v>0</v>
      </c>
      <c r="N442" s="221">
        <v>0</v>
      </c>
      <c r="O442" s="221">
        <f>ROUND(E442*N442,5)</f>
        <v>0</v>
      </c>
      <c r="P442" s="221">
        <v>1.7069999999999998E-2</v>
      </c>
      <c r="Q442" s="221">
        <f>ROUND(E442*P442,5)</f>
        <v>3.4139999999999997E-2</v>
      </c>
      <c r="R442" s="221"/>
      <c r="S442" s="221"/>
      <c r="T442" s="222">
        <v>0.36199999999999999</v>
      </c>
      <c r="U442" s="221">
        <f>ROUND(E442*T442,2)</f>
        <v>0.72</v>
      </c>
      <c r="V442" s="211"/>
      <c r="W442" s="211"/>
      <c r="X442" s="211"/>
      <c r="Y442" s="211"/>
      <c r="Z442" s="211"/>
      <c r="AA442" s="211"/>
      <c r="AB442" s="211"/>
      <c r="AC442" s="211"/>
      <c r="AD442" s="211"/>
      <c r="AE442" s="211" t="s">
        <v>118</v>
      </c>
      <c r="AF442" s="211"/>
      <c r="AG442" s="211"/>
      <c r="AH442" s="211"/>
      <c r="AI442" s="211"/>
      <c r="AJ442" s="211"/>
      <c r="AK442" s="211"/>
      <c r="AL442" s="211"/>
      <c r="AM442" s="211"/>
      <c r="AN442" s="211"/>
      <c r="AO442" s="211"/>
      <c r="AP442" s="211"/>
      <c r="AQ442" s="211"/>
      <c r="AR442" s="211"/>
      <c r="AS442" s="211"/>
      <c r="AT442" s="211"/>
      <c r="AU442" s="211"/>
      <c r="AV442" s="211"/>
      <c r="AW442" s="211"/>
      <c r="AX442" s="211"/>
      <c r="AY442" s="211"/>
      <c r="AZ442" s="211"/>
      <c r="BA442" s="211"/>
      <c r="BB442" s="211"/>
      <c r="BC442" s="211"/>
      <c r="BD442" s="211"/>
      <c r="BE442" s="211"/>
      <c r="BF442" s="211"/>
      <c r="BG442" s="211"/>
      <c r="BH442" s="211"/>
    </row>
    <row r="443" spans="1:60" outlineLevel="1" x14ac:dyDescent="0.2">
      <c r="A443" s="212">
        <v>312</v>
      </c>
      <c r="B443" s="218" t="s">
        <v>825</v>
      </c>
      <c r="C443" s="263" t="s">
        <v>826</v>
      </c>
      <c r="D443" s="220" t="s">
        <v>428</v>
      </c>
      <c r="E443" s="227">
        <v>7</v>
      </c>
      <c r="F443" s="230"/>
      <c r="G443" s="231">
        <f>ROUND(E443*F443,2)</f>
        <v>0</v>
      </c>
      <c r="H443" s="230"/>
      <c r="I443" s="231">
        <f>ROUND(E443*H443,2)</f>
        <v>0</v>
      </c>
      <c r="J443" s="230"/>
      <c r="K443" s="231">
        <f>ROUND(E443*J443,2)</f>
        <v>0</v>
      </c>
      <c r="L443" s="231">
        <v>21</v>
      </c>
      <c r="M443" s="231">
        <f>G443*(1+L443/100)</f>
        <v>0</v>
      </c>
      <c r="N443" s="221">
        <v>0</v>
      </c>
      <c r="O443" s="221">
        <f>ROUND(E443*N443,5)</f>
        <v>0</v>
      </c>
      <c r="P443" s="221">
        <v>1.56E-3</v>
      </c>
      <c r="Q443" s="221">
        <f>ROUND(E443*P443,5)</f>
        <v>1.0919999999999999E-2</v>
      </c>
      <c r="R443" s="221"/>
      <c r="S443" s="221"/>
      <c r="T443" s="222">
        <v>0.217</v>
      </c>
      <c r="U443" s="221">
        <f>ROUND(E443*T443,2)</f>
        <v>1.52</v>
      </c>
      <c r="V443" s="211"/>
      <c r="W443" s="211"/>
      <c r="X443" s="211"/>
      <c r="Y443" s="211"/>
      <c r="Z443" s="211"/>
      <c r="AA443" s="211"/>
      <c r="AB443" s="211"/>
      <c r="AC443" s="211"/>
      <c r="AD443" s="211"/>
      <c r="AE443" s="211" t="s">
        <v>118</v>
      </c>
      <c r="AF443" s="211"/>
      <c r="AG443" s="211"/>
      <c r="AH443" s="211"/>
      <c r="AI443" s="211"/>
      <c r="AJ443" s="211"/>
      <c r="AK443" s="211"/>
      <c r="AL443" s="211"/>
      <c r="AM443" s="211"/>
      <c r="AN443" s="211"/>
      <c r="AO443" s="211"/>
      <c r="AP443" s="211"/>
      <c r="AQ443" s="211"/>
      <c r="AR443" s="211"/>
      <c r="AS443" s="211"/>
      <c r="AT443" s="211"/>
      <c r="AU443" s="211"/>
      <c r="AV443" s="211"/>
      <c r="AW443" s="211"/>
      <c r="AX443" s="211"/>
      <c r="AY443" s="211"/>
      <c r="AZ443" s="211"/>
      <c r="BA443" s="211"/>
      <c r="BB443" s="211"/>
      <c r="BC443" s="211"/>
      <c r="BD443" s="211"/>
      <c r="BE443" s="211"/>
      <c r="BF443" s="211"/>
      <c r="BG443" s="211"/>
      <c r="BH443" s="211"/>
    </row>
    <row r="444" spans="1:60" outlineLevel="1" x14ac:dyDescent="0.2">
      <c r="A444" s="212">
        <v>313</v>
      </c>
      <c r="B444" s="218" t="s">
        <v>827</v>
      </c>
      <c r="C444" s="263" t="s">
        <v>828</v>
      </c>
      <c r="D444" s="220" t="s">
        <v>428</v>
      </c>
      <c r="E444" s="227">
        <v>2</v>
      </c>
      <c r="F444" s="230"/>
      <c r="G444" s="231">
        <f>ROUND(E444*F444,2)</f>
        <v>0</v>
      </c>
      <c r="H444" s="230"/>
      <c r="I444" s="231">
        <f>ROUND(E444*H444,2)</f>
        <v>0</v>
      </c>
      <c r="J444" s="230"/>
      <c r="K444" s="231">
        <f>ROUND(E444*J444,2)</f>
        <v>0</v>
      </c>
      <c r="L444" s="231">
        <v>21</v>
      </c>
      <c r="M444" s="231">
        <f>G444*(1+L444/100)</f>
        <v>0</v>
      </c>
      <c r="N444" s="221">
        <v>0</v>
      </c>
      <c r="O444" s="221">
        <f>ROUND(E444*N444,5)</f>
        <v>0</v>
      </c>
      <c r="P444" s="221">
        <v>8.5999999999999998E-4</v>
      </c>
      <c r="Q444" s="221">
        <f>ROUND(E444*P444,5)</f>
        <v>1.72E-3</v>
      </c>
      <c r="R444" s="221"/>
      <c r="S444" s="221"/>
      <c r="T444" s="222">
        <v>0.222</v>
      </c>
      <c r="U444" s="221">
        <f>ROUND(E444*T444,2)</f>
        <v>0.44</v>
      </c>
      <c r="V444" s="211"/>
      <c r="W444" s="211"/>
      <c r="X444" s="211"/>
      <c r="Y444" s="211"/>
      <c r="Z444" s="211"/>
      <c r="AA444" s="211"/>
      <c r="AB444" s="211"/>
      <c r="AC444" s="211"/>
      <c r="AD444" s="211"/>
      <c r="AE444" s="211" t="s">
        <v>118</v>
      </c>
      <c r="AF444" s="211"/>
      <c r="AG444" s="211"/>
      <c r="AH444" s="211"/>
      <c r="AI444" s="211"/>
      <c r="AJ444" s="211"/>
      <c r="AK444" s="211"/>
      <c r="AL444" s="211"/>
      <c r="AM444" s="211"/>
      <c r="AN444" s="211"/>
      <c r="AO444" s="211"/>
      <c r="AP444" s="211"/>
      <c r="AQ444" s="211"/>
      <c r="AR444" s="211"/>
      <c r="AS444" s="211"/>
      <c r="AT444" s="211"/>
      <c r="AU444" s="211"/>
      <c r="AV444" s="211"/>
      <c r="AW444" s="211"/>
      <c r="AX444" s="211"/>
      <c r="AY444" s="211"/>
      <c r="AZ444" s="211"/>
      <c r="BA444" s="211"/>
      <c r="BB444" s="211"/>
      <c r="BC444" s="211"/>
      <c r="BD444" s="211"/>
      <c r="BE444" s="211"/>
      <c r="BF444" s="211"/>
      <c r="BG444" s="211"/>
      <c r="BH444" s="211"/>
    </row>
    <row r="445" spans="1:60" outlineLevel="1" x14ac:dyDescent="0.2">
      <c r="A445" s="212">
        <v>314</v>
      </c>
      <c r="B445" s="218" t="s">
        <v>829</v>
      </c>
      <c r="C445" s="263" t="s">
        <v>830</v>
      </c>
      <c r="D445" s="220" t="s">
        <v>139</v>
      </c>
      <c r="E445" s="227">
        <v>0.22720000000000001</v>
      </c>
      <c r="F445" s="230"/>
      <c r="G445" s="231">
        <f>ROUND(E445*F445,2)</f>
        <v>0</v>
      </c>
      <c r="H445" s="230"/>
      <c r="I445" s="231">
        <f>ROUND(E445*H445,2)</f>
        <v>0</v>
      </c>
      <c r="J445" s="230"/>
      <c r="K445" s="231">
        <f>ROUND(E445*J445,2)</f>
        <v>0</v>
      </c>
      <c r="L445" s="231">
        <v>21</v>
      </c>
      <c r="M445" s="231">
        <f>G445*(1+L445/100)</f>
        <v>0</v>
      </c>
      <c r="N445" s="221">
        <v>0</v>
      </c>
      <c r="O445" s="221">
        <f>ROUND(E445*N445,5)</f>
        <v>0</v>
      </c>
      <c r="P445" s="221">
        <v>0</v>
      </c>
      <c r="Q445" s="221">
        <f>ROUND(E445*P445,5)</f>
        <v>0</v>
      </c>
      <c r="R445" s="221"/>
      <c r="S445" s="221"/>
      <c r="T445" s="222">
        <v>3.169</v>
      </c>
      <c r="U445" s="221">
        <f>ROUND(E445*T445,2)</f>
        <v>0.72</v>
      </c>
      <c r="V445" s="211"/>
      <c r="W445" s="211"/>
      <c r="X445" s="211"/>
      <c r="Y445" s="211"/>
      <c r="Z445" s="211"/>
      <c r="AA445" s="211"/>
      <c r="AB445" s="211"/>
      <c r="AC445" s="211"/>
      <c r="AD445" s="211"/>
      <c r="AE445" s="211" t="s">
        <v>118</v>
      </c>
      <c r="AF445" s="211"/>
      <c r="AG445" s="211"/>
      <c r="AH445" s="211"/>
      <c r="AI445" s="211"/>
      <c r="AJ445" s="211"/>
      <c r="AK445" s="211"/>
      <c r="AL445" s="211"/>
      <c r="AM445" s="211"/>
      <c r="AN445" s="211"/>
      <c r="AO445" s="211"/>
      <c r="AP445" s="211"/>
      <c r="AQ445" s="211"/>
      <c r="AR445" s="211"/>
      <c r="AS445" s="211"/>
      <c r="AT445" s="211"/>
      <c r="AU445" s="211"/>
      <c r="AV445" s="211"/>
      <c r="AW445" s="211"/>
      <c r="AX445" s="211"/>
      <c r="AY445" s="211"/>
      <c r="AZ445" s="211"/>
      <c r="BA445" s="211"/>
      <c r="BB445" s="211"/>
      <c r="BC445" s="211"/>
      <c r="BD445" s="211"/>
      <c r="BE445" s="211"/>
      <c r="BF445" s="211"/>
      <c r="BG445" s="211"/>
      <c r="BH445" s="211"/>
    </row>
    <row r="446" spans="1:60" x14ac:dyDescent="0.2">
      <c r="A446" s="213" t="s">
        <v>113</v>
      </c>
      <c r="B446" s="219" t="s">
        <v>83</v>
      </c>
      <c r="C446" s="265" t="s">
        <v>84</v>
      </c>
      <c r="D446" s="224"/>
      <c r="E446" s="229"/>
      <c r="F446" s="232"/>
      <c r="G446" s="232">
        <f>SUMIF(AE447:AE449,"&lt;&gt;NOR",G447:G449)</f>
        <v>0</v>
      </c>
      <c r="H446" s="232"/>
      <c r="I446" s="232">
        <f>SUM(I447:I449)</f>
        <v>0</v>
      </c>
      <c r="J446" s="232"/>
      <c r="K446" s="232">
        <f>SUM(K447:K449)</f>
        <v>0</v>
      </c>
      <c r="L446" s="232"/>
      <c r="M446" s="232">
        <f>SUM(M447:M449)</f>
        <v>0</v>
      </c>
      <c r="N446" s="225"/>
      <c r="O446" s="225">
        <f>SUM(O447:O449)</f>
        <v>0</v>
      </c>
      <c r="P446" s="225"/>
      <c r="Q446" s="225">
        <f>SUM(Q447:Q449)</f>
        <v>0.4168</v>
      </c>
      <c r="R446" s="225"/>
      <c r="S446" s="225"/>
      <c r="T446" s="226"/>
      <c r="U446" s="225">
        <f>SUM(U447:U449)</f>
        <v>5</v>
      </c>
      <c r="AE446" t="s">
        <v>114</v>
      </c>
    </row>
    <row r="447" spans="1:60" outlineLevel="1" x14ac:dyDescent="0.2">
      <c r="A447" s="212">
        <v>315</v>
      </c>
      <c r="B447" s="218" t="s">
        <v>831</v>
      </c>
      <c r="C447" s="263" t="s">
        <v>832</v>
      </c>
      <c r="D447" s="220" t="s">
        <v>181</v>
      </c>
      <c r="E447" s="227">
        <v>1</v>
      </c>
      <c r="F447" s="230"/>
      <c r="G447" s="231">
        <f>ROUND(E447*F447,2)</f>
        <v>0</v>
      </c>
      <c r="H447" s="230"/>
      <c r="I447" s="231">
        <f>ROUND(E447*H447,2)</f>
        <v>0</v>
      </c>
      <c r="J447" s="230"/>
      <c r="K447" s="231">
        <f>ROUND(E447*J447,2)</f>
        <v>0</v>
      </c>
      <c r="L447" s="231">
        <v>21</v>
      </c>
      <c r="M447" s="231">
        <f>G447*(1+L447/100)</f>
        <v>0</v>
      </c>
      <c r="N447" s="221">
        <v>0</v>
      </c>
      <c r="O447" s="221">
        <f>ROUND(E447*N447,5)</f>
        <v>0</v>
      </c>
      <c r="P447" s="221">
        <v>0.29980000000000001</v>
      </c>
      <c r="Q447" s="221">
        <f>ROUND(E447*P447,5)</f>
        <v>0.29980000000000001</v>
      </c>
      <c r="R447" s="221"/>
      <c r="S447" s="221"/>
      <c r="T447" s="222">
        <v>2.3069999999999999</v>
      </c>
      <c r="U447" s="221">
        <f>ROUND(E447*T447,2)</f>
        <v>2.31</v>
      </c>
      <c r="V447" s="211"/>
      <c r="W447" s="211"/>
      <c r="X447" s="211"/>
      <c r="Y447" s="211"/>
      <c r="Z447" s="211"/>
      <c r="AA447" s="211"/>
      <c r="AB447" s="211"/>
      <c r="AC447" s="211"/>
      <c r="AD447" s="211"/>
      <c r="AE447" s="211" t="s">
        <v>118</v>
      </c>
      <c r="AF447" s="211"/>
      <c r="AG447" s="211"/>
      <c r="AH447" s="211"/>
      <c r="AI447" s="211"/>
      <c r="AJ447" s="211"/>
      <c r="AK447" s="211"/>
      <c r="AL447" s="211"/>
      <c r="AM447" s="211"/>
      <c r="AN447" s="211"/>
      <c r="AO447" s="211"/>
      <c r="AP447" s="211"/>
      <c r="AQ447" s="211"/>
      <c r="AR447" s="211"/>
      <c r="AS447" s="211"/>
      <c r="AT447" s="211"/>
      <c r="AU447" s="211"/>
      <c r="AV447" s="211"/>
      <c r="AW447" s="211"/>
      <c r="AX447" s="211"/>
      <c r="AY447" s="211"/>
      <c r="AZ447" s="211"/>
      <c r="BA447" s="211"/>
      <c r="BB447" s="211"/>
      <c r="BC447" s="211"/>
      <c r="BD447" s="211"/>
      <c r="BE447" s="211"/>
      <c r="BF447" s="211"/>
      <c r="BG447" s="211"/>
      <c r="BH447" s="211"/>
    </row>
    <row r="448" spans="1:60" outlineLevel="1" x14ac:dyDescent="0.2">
      <c r="A448" s="212">
        <v>316</v>
      </c>
      <c r="B448" s="218" t="s">
        <v>833</v>
      </c>
      <c r="C448" s="263" t="s">
        <v>834</v>
      </c>
      <c r="D448" s="220" t="s">
        <v>428</v>
      </c>
      <c r="E448" s="227">
        <v>1</v>
      </c>
      <c r="F448" s="230"/>
      <c r="G448" s="231">
        <f>ROUND(E448*F448,2)</f>
        <v>0</v>
      </c>
      <c r="H448" s="230"/>
      <c r="I448" s="231">
        <f>ROUND(E448*H448,2)</f>
        <v>0</v>
      </c>
      <c r="J448" s="230"/>
      <c r="K448" s="231">
        <f>ROUND(E448*J448,2)</f>
        <v>0</v>
      </c>
      <c r="L448" s="231">
        <v>21</v>
      </c>
      <c r="M448" s="231">
        <f>G448*(1+L448/100)</f>
        <v>0</v>
      </c>
      <c r="N448" s="221">
        <v>0</v>
      </c>
      <c r="O448" s="221">
        <f>ROUND(E448*N448,5)</f>
        <v>0</v>
      </c>
      <c r="P448" s="221">
        <v>0.11700000000000001</v>
      </c>
      <c r="Q448" s="221">
        <f>ROUND(E448*P448,5)</f>
        <v>0.11700000000000001</v>
      </c>
      <c r="R448" s="221"/>
      <c r="S448" s="221"/>
      <c r="T448" s="222">
        <v>1.3720000000000001</v>
      </c>
      <c r="U448" s="221">
        <f>ROUND(E448*T448,2)</f>
        <v>1.37</v>
      </c>
      <c r="V448" s="211"/>
      <c r="W448" s="211"/>
      <c r="X448" s="211"/>
      <c r="Y448" s="211"/>
      <c r="Z448" s="211"/>
      <c r="AA448" s="211"/>
      <c r="AB448" s="211"/>
      <c r="AC448" s="211"/>
      <c r="AD448" s="211"/>
      <c r="AE448" s="211" t="s">
        <v>118</v>
      </c>
      <c r="AF448" s="211"/>
      <c r="AG448" s="211"/>
      <c r="AH448" s="211"/>
      <c r="AI448" s="211"/>
      <c r="AJ448" s="211"/>
      <c r="AK448" s="211"/>
      <c r="AL448" s="211"/>
      <c r="AM448" s="211"/>
      <c r="AN448" s="211"/>
      <c r="AO448" s="211"/>
      <c r="AP448" s="211"/>
      <c r="AQ448" s="211"/>
      <c r="AR448" s="211"/>
      <c r="AS448" s="211"/>
      <c r="AT448" s="211"/>
      <c r="AU448" s="211"/>
      <c r="AV448" s="211"/>
      <c r="AW448" s="211"/>
      <c r="AX448" s="211"/>
      <c r="AY448" s="211"/>
      <c r="AZ448" s="211"/>
      <c r="BA448" s="211"/>
      <c r="BB448" s="211"/>
      <c r="BC448" s="211"/>
      <c r="BD448" s="211"/>
      <c r="BE448" s="211"/>
      <c r="BF448" s="211"/>
      <c r="BG448" s="211"/>
      <c r="BH448" s="211"/>
    </row>
    <row r="449" spans="1:60" outlineLevel="1" x14ac:dyDescent="0.2">
      <c r="A449" s="212">
        <v>317</v>
      </c>
      <c r="B449" s="218" t="s">
        <v>835</v>
      </c>
      <c r="C449" s="263" t="s">
        <v>836</v>
      </c>
      <c r="D449" s="220" t="s">
        <v>139</v>
      </c>
      <c r="E449" s="227">
        <v>0.4168</v>
      </c>
      <c r="F449" s="230"/>
      <c r="G449" s="231">
        <f>ROUND(E449*F449,2)</f>
        <v>0</v>
      </c>
      <c r="H449" s="230"/>
      <c r="I449" s="231">
        <f>ROUND(E449*H449,2)</f>
        <v>0</v>
      </c>
      <c r="J449" s="230"/>
      <c r="K449" s="231">
        <f>ROUND(E449*J449,2)</f>
        <v>0</v>
      </c>
      <c r="L449" s="231">
        <v>21</v>
      </c>
      <c r="M449" s="231">
        <f>G449*(1+L449/100)</f>
        <v>0</v>
      </c>
      <c r="N449" s="221">
        <v>0</v>
      </c>
      <c r="O449" s="221">
        <f>ROUND(E449*N449,5)</f>
        <v>0</v>
      </c>
      <c r="P449" s="221">
        <v>0</v>
      </c>
      <c r="Q449" s="221">
        <f>ROUND(E449*P449,5)</f>
        <v>0</v>
      </c>
      <c r="R449" s="221"/>
      <c r="S449" s="221"/>
      <c r="T449" s="222">
        <v>3.169</v>
      </c>
      <c r="U449" s="221">
        <f>ROUND(E449*T449,2)</f>
        <v>1.32</v>
      </c>
      <c r="V449" s="211"/>
      <c r="W449" s="211"/>
      <c r="X449" s="211"/>
      <c r="Y449" s="211"/>
      <c r="Z449" s="211"/>
      <c r="AA449" s="211"/>
      <c r="AB449" s="211"/>
      <c r="AC449" s="211"/>
      <c r="AD449" s="211"/>
      <c r="AE449" s="211" t="s">
        <v>118</v>
      </c>
      <c r="AF449" s="211"/>
      <c r="AG449" s="211"/>
      <c r="AH449" s="211"/>
      <c r="AI449" s="211"/>
      <c r="AJ449" s="211"/>
      <c r="AK449" s="211"/>
      <c r="AL449" s="211"/>
      <c r="AM449" s="211"/>
      <c r="AN449" s="211"/>
      <c r="AO449" s="211"/>
      <c r="AP449" s="211"/>
      <c r="AQ449" s="211"/>
      <c r="AR449" s="211"/>
      <c r="AS449" s="211"/>
      <c r="AT449" s="211"/>
      <c r="AU449" s="211"/>
      <c r="AV449" s="211"/>
      <c r="AW449" s="211"/>
      <c r="AX449" s="211"/>
      <c r="AY449" s="211"/>
      <c r="AZ449" s="211"/>
      <c r="BA449" s="211"/>
      <c r="BB449" s="211"/>
      <c r="BC449" s="211"/>
      <c r="BD449" s="211"/>
      <c r="BE449" s="211"/>
      <c r="BF449" s="211"/>
      <c r="BG449" s="211"/>
      <c r="BH449" s="211"/>
    </row>
    <row r="450" spans="1:60" x14ac:dyDescent="0.2">
      <c r="A450" s="213" t="s">
        <v>113</v>
      </c>
      <c r="B450" s="219" t="s">
        <v>85</v>
      </c>
      <c r="C450" s="265" t="s">
        <v>86</v>
      </c>
      <c r="D450" s="224"/>
      <c r="E450" s="229"/>
      <c r="F450" s="232"/>
      <c r="G450" s="232">
        <f>SUMIF(AE451:AE465,"&lt;&gt;NOR",G451:G465)</f>
        <v>0</v>
      </c>
      <c r="H450" s="232"/>
      <c r="I450" s="232">
        <f>SUM(I451:I465)</f>
        <v>0</v>
      </c>
      <c r="J450" s="232"/>
      <c r="K450" s="232">
        <f>SUM(K451:K465)</f>
        <v>0</v>
      </c>
      <c r="L450" s="232"/>
      <c r="M450" s="232">
        <f>SUM(M451:M465)</f>
        <v>0</v>
      </c>
      <c r="N450" s="225"/>
      <c r="O450" s="225">
        <f>SUM(O451:O465)</f>
        <v>6.9589999999999999E-2</v>
      </c>
      <c r="P450" s="225"/>
      <c r="Q450" s="225">
        <f>SUM(Q451:Q465)</f>
        <v>0</v>
      </c>
      <c r="R450" s="225"/>
      <c r="S450" s="225"/>
      <c r="T450" s="226"/>
      <c r="U450" s="225">
        <f>SUM(U451:U465)</f>
        <v>2.6500000000000004</v>
      </c>
      <c r="AE450" t="s">
        <v>114</v>
      </c>
    </row>
    <row r="451" spans="1:60" ht="22.5" outlineLevel="1" x14ac:dyDescent="0.2">
      <c r="A451" s="212">
        <v>318</v>
      </c>
      <c r="B451" s="218" t="s">
        <v>837</v>
      </c>
      <c r="C451" s="263" t="s">
        <v>838</v>
      </c>
      <c r="D451" s="220" t="s">
        <v>151</v>
      </c>
      <c r="E451" s="227">
        <v>29.942499999999999</v>
      </c>
      <c r="F451" s="230"/>
      <c r="G451" s="231">
        <f>ROUND(E451*F451,2)</f>
        <v>0</v>
      </c>
      <c r="H451" s="230"/>
      <c r="I451" s="231">
        <f>ROUND(E451*H451,2)</f>
        <v>0</v>
      </c>
      <c r="J451" s="230"/>
      <c r="K451" s="231">
        <f>ROUND(E451*J451,2)</f>
        <v>0</v>
      </c>
      <c r="L451" s="231">
        <v>21</v>
      </c>
      <c r="M451" s="231">
        <f>G451*(1+L451/100)</f>
        <v>0</v>
      </c>
      <c r="N451" s="221">
        <v>2.7999999999999998E-4</v>
      </c>
      <c r="O451" s="221">
        <f>ROUND(E451*N451,5)</f>
        <v>8.3800000000000003E-3</v>
      </c>
      <c r="P451" s="221">
        <v>0</v>
      </c>
      <c r="Q451" s="221">
        <f>ROUND(E451*P451,5)</f>
        <v>0</v>
      </c>
      <c r="R451" s="221"/>
      <c r="S451" s="221"/>
      <c r="T451" s="222">
        <v>0</v>
      </c>
      <c r="U451" s="221">
        <f>ROUND(E451*T451,2)</f>
        <v>0</v>
      </c>
      <c r="V451" s="211"/>
      <c r="W451" s="211"/>
      <c r="X451" s="211"/>
      <c r="Y451" s="211"/>
      <c r="Z451" s="211"/>
      <c r="AA451" s="211"/>
      <c r="AB451" s="211"/>
      <c r="AC451" s="211"/>
      <c r="AD451" s="211"/>
      <c r="AE451" s="211" t="s">
        <v>280</v>
      </c>
      <c r="AF451" s="211"/>
      <c r="AG451" s="211"/>
      <c r="AH451" s="211"/>
      <c r="AI451" s="211"/>
      <c r="AJ451" s="211"/>
      <c r="AK451" s="211"/>
      <c r="AL451" s="211"/>
      <c r="AM451" s="211"/>
      <c r="AN451" s="211"/>
      <c r="AO451" s="211"/>
      <c r="AP451" s="211"/>
      <c r="AQ451" s="211"/>
      <c r="AR451" s="211"/>
      <c r="AS451" s="211"/>
      <c r="AT451" s="211"/>
      <c r="AU451" s="211"/>
      <c r="AV451" s="211"/>
      <c r="AW451" s="211"/>
      <c r="AX451" s="211"/>
      <c r="AY451" s="211"/>
      <c r="AZ451" s="211"/>
      <c r="BA451" s="211"/>
      <c r="BB451" s="211"/>
      <c r="BC451" s="211"/>
      <c r="BD451" s="211"/>
      <c r="BE451" s="211"/>
      <c r="BF451" s="211"/>
      <c r="BG451" s="211"/>
      <c r="BH451" s="211"/>
    </row>
    <row r="452" spans="1:60" outlineLevel="1" x14ac:dyDescent="0.2">
      <c r="A452" s="212"/>
      <c r="B452" s="218"/>
      <c r="C452" s="264" t="s">
        <v>839</v>
      </c>
      <c r="D452" s="223"/>
      <c r="E452" s="228">
        <v>29.942499999999999</v>
      </c>
      <c r="F452" s="231"/>
      <c r="G452" s="231"/>
      <c r="H452" s="231"/>
      <c r="I452" s="231"/>
      <c r="J452" s="231"/>
      <c r="K452" s="231"/>
      <c r="L452" s="231"/>
      <c r="M452" s="231"/>
      <c r="N452" s="221"/>
      <c r="O452" s="221"/>
      <c r="P452" s="221"/>
      <c r="Q452" s="221"/>
      <c r="R452" s="221"/>
      <c r="S452" s="221"/>
      <c r="T452" s="222"/>
      <c r="U452" s="221"/>
      <c r="V452" s="211"/>
      <c r="W452" s="211"/>
      <c r="X452" s="211"/>
      <c r="Y452" s="211"/>
      <c r="Z452" s="211"/>
      <c r="AA452" s="211"/>
      <c r="AB452" s="211"/>
      <c r="AC452" s="211"/>
      <c r="AD452" s="211"/>
      <c r="AE452" s="211" t="s">
        <v>120</v>
      </c>
      <c r="AF452" s="211">
        <v>0</v>
      </c>
      <c r="AG452" s="211"/>
      <c r="AH452" s="211"/>
      <c r="AI452" s="211"/>
      <c r="AJ452" s="211"/>
      <c r="AK452" s="211"/>
      <c r="AL452" s="211"/>
      <c r="AM452" s="211"/>
      <c r="AN452" s="211"/>
      <c r="AO452" s="211"/>
      <c r="AP452" s="211"/>
      <c r="AQ452" s="211"/>
      <c r="AR452" s="211"/>
      <c r="AS452" s="211"/>
      <c r="AT452" s="211"/>
      <c r="AU452" s="211"/>
      <c r="AV452" s="211"/>
      <c r="AW452" s="211"/>
      <c r="AX452" s="211"/>
      <c r="AY452" s="211"/>
      <c r="AZ452" s="211"/>
      <c r="BA452" s="211"/>
      <c r="BB452" s="211"/>
      <c r="BC452" s="211"/>
      <c r="BD452" s="211"/>
      <c r="BE452" s="211"/>
      <c r="BF452" s="211"/>
      <c r="BG452" s="211"/>
      <c r="BH452" s="211"/>
    </row>
    <row r="453" spans="1:60" outlineLevel="1" x14ac:dyDescent="0.2">
      <c r="A453" s="212">
        <v>319</v>
      </c>
      <c r="B453" s="218" t="s">
        <v>840</v>
      </c>
      <c r="C453" s="263" t="s">
        <v>841</v>
      </c>
      <c r="D453" s="220" t="s">
        <v>151</v>
      </c>
      <c r="E453" s="227">
        <v>29.5</v>
      </c>
      <c r="F453" s="230"/>
      <c r="G453" s="231">
        <f>ROUND(E453*F453,2)</f>
        <v>0</v>
      </c>
      <c r="H453" s="230"/>
      <c r="I453" s="231">
        <f>ROUND(E453*H453,2)</f>
        <v>0</v>
      </c>
      <c r="J453" s="230"/>
      <c r="K453" s="231">
        <f>ROUND(E453*J453,2)</f>
        <v>0</v>
      </c>
      <c r="L453" s="231">
        <v>21</v>
      </c>
      <c r="M453" s="231">
        <f>G453*(1+L453/100)</f>
        <v>0</v>
      </c>
      <c r="N453" s="221">
        <v>0</v>
      </c>
      <c r="O453" s="221">
        <f>ROUND(E453*N453,5)</f>
        <v>0</v>
      </c>
      <c r="P453" s="221">
        <v>0</v>
      </c>
      <c r="Q453" s="221">
        <f>ROUND(E453*P453,5)</f>
        <v>0</v>
      </c>
      <c r="R453" s="221"/>
      <c r="S453" s="221"/>
      <c r="T453" s="222">
        <v>3.4000000000000002E-2</v>
      </c>
      <c r="U453" s="221">
        <f>ROUND(E453*T453,2)</f>
        <v>1</v>
      </c>
      <c r="V453" s="211"/>
      <c r="W453" s="211"/>
      <c r="X453" s="211"/>
      <c r="Y453" s="211"/>
      <c r="Z453" s="211"/>
      <c r="AA453" s="211"/>
      <c r="AB453" s="211"/>
      <c r="AC453" s="211"/>
      <c r="AD453" s="211"/>
      <c r="AE453" s="211" t="s">
        <v>118</v>
      </c>
      <c r="AF453" s="211"/>
      <c r="AG453" s="211"/>
      <c r="AH453" s="211"/>
      <c r="AI453" s="211"/>
      <c r="AJ453" s="211"/>
      <c r="AK453" s="211"/>
      <c r="AL453" s="211"/>
      <c r="AM453" s="211"/>
      <c r="AN453" s="211"/>
      <c r="AO453" s="211"/>
      <c r="AP453" s="211"/>
      <c r="AQ453" s="211"/>
      <c r="AR453" s="211"/>
      <c r="AS453" s="211"/>
      <c r="AT453" s="211"/>
      <c r="AU453" s="211"/>
      <c r="AV453" s="211"/>
      <c r="AW453" s="211"/>
      <c r="AX453" s="211"/>
      <c r="AY453" s="211"/>
      <c r="AZ453" s="211"/>
      <c r="BA453" s="211"/>
      <c r="BB453" s="211"/>
      <c r="BC453" s="211"/>
      <c r="BD453" s="211"/>
      <c r="BE453" s="211"/>
      <c r="BF453" s="211"/>
      <c r="BG453" s="211"/>
      <c r="BH453" s="211"/>
    </row>
    <row r="454" spans="1:60" ht="22.5" outlineLevel="1" x14ac:dyDescent="0.2">
      <c r="A454" s="212">
        <v>320</v>
      </c>
      <c r="B454" s="218" t="s">
        <v>842</v>
      </c>
      <c r="C454" s="263" t="s">
        <v>843</v>
      </c>
      <c r="D454" s="220" t="s">
        <v>151</v>
      </c>
      <c r="E454" s="227">
        <v>30.45</v>
      </c>
      <c r="F454" s="230"/>
      <c r="G454" s="231">
        <f>ROUND(E454*F454,2)</f>
        <v>0</v>
      </c>
      <c r="H454" s="230"/>
      <c r="I454" s="231">
        <f>ROUND(E454*H454,2)</f>
        <v>0</v>
      </c>
      <c r="J454" s="230"/>
      <c r="K454" s="231">
        <f>ROUND(E454*J454,2)</f>
        <v>0</v>
      </c>
      <c r="L454" s="231">
        <v>21</v>
      </c>
      <c r="M454" s="231">
        <f>G454*(1+L454/100)</f>
        <v>0</v>
      </c>
      <c r="N454" s="221">
        <v>4.2999999999999999E-4</v>
      </c>
      <c r="O454" s="221">
        <f>ROUND(E454*N454,5)</f>
        <v>1.3089999999999999E-2</v>
      </c>
      <c r="P454" s="221">
        <v>0</v>
      </c>
      <c r="Q454" s="221">
        <f>ROUND(E454*P454,5)</f>
        <v>0</v>
      </c>
      <c r="R454" s="221"/>
      <c r="S454" s="221"/>
      <c r="T454" s="222">
        <v>0</v>
      </c>
      <c r="U454" s="221">
        <f>ROUND(E454*T454,2)</f>
        <v>0</v>
      </c>
      <c r="V454" s="211"/>
      <c r="W454" s="211"/>
      <c r="X454" s="211"/>
      <c r="Y454" s="211"/>
      <c r="Z454" s="211"/>
      <c r="AA454" s="211"/>
      <c r="AB454" s="211"/>
      <c r="AC454" s="211"/>
      <c r="AD454" s="211"/>
      <c r="AE454" s="211" t="s">
        <v>280</v>
      </c>
      <c r="AF454" s="211"/>
      <c r="AG454" s="211"/>
      <c r="AH454" s="211"/>
      <c r="AI454" s="211"/>
      <c r="AJ454" s="211"/>
      <c r="AK454" s="211"/>
      <c r="AL454" s="211"/>
      <c r="AM454" s="211"/>
      <c r="AN454" s="211"/>
      <c r="AO454" s="211"/>
      <c r="AP454" s="211"/>
      <c r="AQ454" s="211"/>
      <c r="AR454" s="211"/>
      <c r="AS454" s="211"/>
      <c r="AT454" s="211"/>
      <c r="AU454" s="211"/>
      <c r="AV454" s="211"/>
      <c r="AW454" s="211"/>
      <c r="AX454" s="211"/>
      <c r="AY454" s="211"/>
      <c r="AZ454" s="211"/>
      <c r="BA454" s="211"/>
      <c r="BB454" s="211"/>
      <c r="BC454" s="211"/>
      <c r="BD454" s="211"/>
      <c r="BE454" s="211"/>
      <c r="BF454" s="211"/>
      <c r="BG454" s="211"/>
      <c r="BH454" s="211"/>
    </row>
    <row r="455" spans="1:60" outlineLevel="1" x14ac:dyDescent="0.2">
      <c r="A455" s="212"/>
      <c r="B455" s="218"/>
      <c r="C455" s="264" t="s">
        <v>573</v>
      </c>
      <c r="D455" s="223"/>
      <c r="E455" s="228">
        <v>30.45</v>
      </c>
      <c r="F455" s="231"/>
      <c r="G455" s="231"/>
      <c r="H455" s="231"/>
      <c r="I455" s="231"/>
      <c r="J455" s="231"/>
      <c r="K455" s="231"/>
      <c r="L455" s="231"/>
      <c r="M455" s="231"/>
      <c r="N455" s="221"/>
      <c r="O455" s="221"/>
      <c r="P455" s="221"/>
      <c r="Q455" s="221"/>
      <c r="R455" s="221"/>
      <c r="S455" s="221"/>
      <c r="T455" s="222"/>
      <c r="U455" s="221"/>
      <c r="V455" s="211"/>
      <c r="W455" s="211"/>
      <c r="X455" s="211"/>
      <c r="Y455" s="211"/>
      <c r="Z455" s="211"/>
      <c r="AA455" s="211"/>
      <c r="AB455" s="211"/>
      <c r="AC455" s="211"/>
      <c r="AD455" s="211"/>
      <c r="AE455" s="211" t="s">
        <v>120</v>
      </c>
      <c r="AF455" s="211">
        <v>0</v>
      </c>
      <c r="AG455" s="211"/>
      <c r="AH455" s="211"/>
      <c r="AI455" s="211"/>
      <c r="AJ455" s="211"/>
      <c r="AK455" s="211"/>
      <c r="AL455" s="211"/>
      <c r="AM455" s="211"/>
      <c r="AN455" s="211"/>
      <c r="AO455" s="211"/>
      <c r="AP455" s="211"/>
      <c r="AQ455" s="211"/>
      <c r="AR455" s="211"/>
      <c r="AS455" s="211"/>
      <c r="AT455" s="211"/>
      <c r="AU455" s="211"/>
      <c r="AV455" s="211"/>
      <c r="AW455" s="211"/>
      <c r="AX455" s="211"/>
      <c r="AY455" s="211"/>
      <c r="AZ455" s="211"/>
      <c r="BA455" s="211"/>
      <c r="BB455" s="211"/>
      <c r="BC455" s="211"/>
      <c r="BD455" s="211"/>
      <c r="BE455" s="211"/>
      <c r="BF455" s="211"/>
      <c r="BG455" s="211"/>
      <c r="BH455" s="211"/>
    </row>
    <row r="456" spans="1:60" outlineLevel="1" x14ac:dyDescent="0.2">
      <c r="A456" s="212">
        <v>321</v>
      </c>
      <c r="B456" s="218" t="s">
        <v>844</v>
      </c>
      <c r="C456" s="263" t="s">
        <v>845</v>
      </c>
      <c r="D456" s="220" t="s">
        <v>151</v>
      </c>
      <c r="E456" s="227">
        <v>30</v>
      </c>
      <c r="F456" s="230"/>
      <c r="G456" s="231">
        <f>ROUND(E456*F456,2)</f>
        <v>0</v>
      </c>
      <c r="H456" s="230"/>
      <c r="I456" s="231">
        <f>ROUND(E456*H456,2)</f>
        <v>0</v>
      </c>
      <c r="J456" s="230"/>
      <c r="K456" s="231">
        <f>ROUND(E456*J456,2)</f>
        <v>0</v>
      </c>
      <c r="L456" s="231">
        <v>21</v>
      </c>
      <c r="M456" s="231">
        <f>G456*(1+L456/100)</f>
        <v>0</v>
      </c>
      <c r="N456" s="221">
        <v>0</v>
      </c>
      <c r="O456" s="221">
        <f>ROUND(E456*N456,5)</f>
        <v>0</v>
      </c>
      <c r="P456" s="221">
        <v>0</v>
      </c>
      <c r="Q456" s="221">
        <f>ROUND(E456*P456,5)</f>
        <v>0</v>
      </c>
      <c r="R456" s="221"/>
      <c r="S456" s="221"/>
      <c r="T456" s="222">
        <v>3.5999999999999997E-2</v>
      </c>
      <c r="U456" s="221">
        <f>ROUND(E456*T456,2)</f>
        <v>1.08</v>
      </c>
      <c r="V456" s="211"/>
      <c r="W456" s="211"/>
      <c r="X456" s="211"/>
      <c r="Y456" s="211"/>
      <c r="Z456" s="211"/>
      <c r="AA456" s="211"/>
      <c r="AB456" s="211"/>
      <c r="AC456" s="211"/>
      <c r="AD456" s="211"/>
      <c r="AE456" s="211" t="s">
        <v>118</v>
      </c>
      <c r="AF456" s="211"/>
      <c r="AG456" s="211"/>
      <c r="AH456" s="211"/>
      <c r="AI456" s="211"/>
      <c r="AJ456" s="211"/>
      <c r="AK456" s="211"/>
      <c r="AL456" s="211"/>
      <c r="AM456" s="211"/>
      <c r="AN456" s="211"/>
      <c r="AO456" s="211"/>
      <c r="AP456" s="211"/>
      <c r="AQ456" s="211"/>
      <c r="AR456" s="211"/>
      <c r="AS456" s="211"/>
      <c r="AT456" s="211"/>
      <c r="AU456" s="211"/>
      <c r="AV456" s="211"/>
      <c r="AW456" s="211"/>
      <c r="AX456" s="211"/>
      <c r="AY456" s="211"/>
      <c r="AZ456" s="211"/>
      <c r="BA456" s="211"/>
      <c r="BB456" s="211"/>
      <c r="BC456" s="211"/>
      <c r="BD456" s="211"/>
      <c r="BE456" s="211"/>
      <c r="BF456" s="211"/>
      <c r="BG456" s="211"/>
      <c r="BH456" s="211"/>
    </row>
    <row r="457" spans="1:60" outlineLevel="1" x14ac:dyDescent="0.2">
      <c r="A457" s="212">
        <v>322</v>
      </c>
      <c r="B457" s="218" t="s">
        <v>846</v>
      </c>
      <c r="C457" s="263" t="s">
        <v>847</v>
      </c>
      <c r="D457" s="220" t="s">
        <v>181</v>
      </c>
      <c r="E457" s="227">
        <v>1</v>
      </c>
      <c r="F457" s="230"/>
      <c r="G457" s="231">
        <f>ROUND(E457*F457,2)</f>
        <v>0</v>
      </c>
      <c r="H457" s="230"/>
      <c r="I457" s="231">
        <f>ROUND(E457*H457,2)</f>
        <v>0</v>
      </c>
      <c r="J457" s="230"/>
      <c r="K457" s="231">
        <f>ROUND(E457*J457,2)</f>
        <v>0</v>
      </c>
      <c r="L457" s="231">
        <v>21</v>
      </c>
      <c r="M457" s="231">
        <f>G457*(1+L457/100)</f>
        <v>0</v>
      </c>
      <c r="N457" s="221">
        <v>1.3999999999999999E-4</v>
      </c>
      <c r="O457" s="221">
        <f>ROUND(E457*N457,5)</f>
        <v>1.3999999999999999E-4</v>
      </c>
      <c r="P457" s="221">
        <v>0</v>
      </c>
      <c r="Q457" s="221">
        <f>ROUND(E457*P457,5)</f>
        <v>0</v>
      </c>
      <c r="R457" s="221"/>
      <c r="S457" s="221"/>
      <c r="T457" s="222">
        <v>0</v>
      </c>
      <c r="U457" s="221">
        <f>ROUND(E457*T457,2)</f>
        <v>0</v>
      </c>
      <c r="V457" s="211"/>
      <c r="W457" s="211"/>
      <c r="X457" s="211"/>
      <c r="Y457" s="211"/>
      <c r="Z457" s="211"/>
      <c r="AA457" s="211"/>
      <c r="AB457" s="211"/>
      <c r="AC457" s="211"/>
      <c r="AD457" s="211"/>
      <c r="AE457" s="211" t="s">
        <v>280</v>
      </c>
      <c r="AF457" s="211"/>
      <c r="AG457" s="211"/>
      <c r="AH457" s="211"/>
      <c r="AI457" s="211"/>
      <c r="AJ457" s="211"/>
      <c r="AK457" s="211"/>
      <c r="AL457" s="211"/>
      <c r="AM457" s="211"/>
      <c r="AN457" s="211"/>
      <c r="AO457" s="211"/>
      <c r="AP457" s="211"/>
      <c r="AQ457" s="211"/>
      <c r="AR457" s="211"/>
      <c r="AS457" s="211"/>
      <c r="AT457" s="211"/>
      <c r="AU457" s="211"/>
      <c r="AV457" s="211"/>
      <c r="AW457" s="211"/>
      <c r="AX457" s="211"/>
      <c r="AY457" s="211"/>
      <c r="AZ457" s="211"/>
      <c r="BA457" s="211"/>
      <c r="BB457" s="211"/>
      <c r="BC457" s="211"/>
      <c r="BD457" s="211"/>
      <c r="BE457" s="211"/>
      <c r="BF457" s="211"/>
      <c r="BG457" s="211"/>
      <c r="BH457" s="211"/>
    </row>
    <row r="458" spans="1:60" outlineLevel="1" x14ac:dyDescent="0.2">
      <c r="A458" s="212">
        <v>323</v>
      </c>
      <c r="B458" s="218" t="s">
        <v>848</v>
      </c>
      <c r="C458" s="263" t="s">
        <v>849</v>
      </c>
      <c r="D458" s="220" t="s">
        <v>181</v>
      </c>
      <c r="E458" s="227">
        <v>1</v>
      </c>
      <c r="F458" s="230"/>
      <c r="G458" s="231">
        <f>ROUND(E458*F458,2)</f>
        <v>0</v>
      </c>
      <c r="H458" s="230"/>
      <c r="I458" s="231">
        <f>ROUND(E458*H458,2)</f>
        <v>0</v>
      </c>
      <c r="J458" s="230"/>
      <c r="K458" s="231">
        <f>ROUND(E458*J458,2)</f>
        <v>0</v>
      </c>
      <c r="L458" s="231">
        <v>21</v>
      </c>
      <c r="M458" s="231">
        <f>G458*(1+L458/100)</f>
        <v>0</v>
      </c>
      <c r="N458" s="221">
        <v>0</v>
      </c>
      <c r="O458" s="221">
        <f>ROUND(E458*N458,5)</f>
        <v>0</v>
      </c>
      <c r="P458" s="221">
        <v>0</v>
      </c>
      <c r="Q458" s="221">
        <f>ROUND(E458*P458,5)</f>
        <v>0</v>
      </c>
      <c r="R458" s="221"/>
      <c r="S458" s="221"/>
      <c r="T458" s="222">
        <v>0.17807999999999999</v>
      </c>
      <c r="U458" s="221">
        <f>ROUND(E458*T458,2)</f>
        <v>0.18</v>
      </c>
      <c r="V458" s="211"/>
      <c r="W458" s="211"/>
      <c r="X458" s="211"/>
      <c r="Y458" s="211"/>
      <c r="Z458" s="211"/>
      <c r="AA458" s="211"/>
      <c r="AB458" s="211"/>
      <c r="AC458" s="211"/>
      <c r="AD458" s="211"/>
      <c r="AE458" s="211" t="s">
        <v>118</v>
      </c>
      <c r="AF458" s="211"/>
      <c r="AG458" s="211"/>
      <c r="AH458" s="211"/>
      <c r="AI458" s="211"/>
      <c r="AJ458" s="211"/>
      <c r="AK458" s="211"/>
      <c r="AL458" s="211"/>
      <c r="AM458" s="211"/>
      <c r="AN458" s="211"/>
      <c r="AO458" s="211"/>
      <c r="AP458" s="211"/>
      <c r="AQ458" s="211"/>
      <c r="AR458" s="211"/>
      <c r="AS458" s="211"/>
      <c r="AT458" s="211"/>
      <c r="AU458" s="211"/>
      <c r="AV458" s="211"/>
      <c r="AW458" s="211"/>
      <c r="AX458" s="211"/>
      <c r="AY458" s="211"/>
      <c r="AZ458" s="211"/>
      <c r="BA458" s="211"/>
      <c r="BB458" s="211"/>
      <c r="BC458" s="211"/>
      <c r="BD458" s="211"/>
      <c r="BE458" s="211"/>
      <c r="BF458" s="211"/>
      <c r="BG458" s="211"/>
      <c r="BH458" s="211"/>
    </row>
    <row r="459" spans="1:60" outlineLevel="1" x14ac:dyDescent="0.2">
      <c r="A459" s="212">
        <v>324</v>
      </c>
      <c r="B459" s="218" t="s">
        <v>438</v>
      </c>
      <c r="C459" s="263" t="s">
        <v>439</v>
      </c>
      <c r="D459" s="220" t="s">
        <v>181</v>
      </c>
      <c r="E459" s="227">
        <v>1</v>
      </c>
      <c r="F459" s="230"/>
      <c r="G459" s="231">
        <f>ROUND(E459*F459,2)</f>
        <v>0</v>
      </c>
      <c r="H459" s="230"/>
      <c r="I459" s="231">
        <f>ROUND(E459*H459,2)</f>
        <v>0</v>
      </c>
      <c r="J459" s="230"/>
      <c r="K459" s="231">
        <f>ROUND(E459*J459,2)</f>
        <v>0</v>
      </c>
      <c r="L459" s="231">
        <v>21</v>
      </c>
      <c r="M459" s="231">
        <f>G459*(1+L459/100)</f>
        <v>0</v>
      </c>
      <c r="N459" s="221">
        <v>4.8000000000000001E-4</v>
      </c>
      <c r="O459" s="221">
        <f>ROUND(E459*N459,5)</f>
        <v>4.8000000000000001E-4</v>
      </c>
      <c r="P459" s="221">
        <v>0</v>
      </c>
      <c r="Q459" s="221">
        <f>ROUND(E459*P459,5)</f>
        <v>0</v>
      </c>
      <c r="R459" s="221"/>
      <c r="S459" s="221"/>
      <c r="T459" s="222">
        <v>0.22700000000000001</v>
      </c>
      <c r="U459" s="221">
        <f>ROUND(E459*T459,2)</f>
        <v>0.23</v>
      </c>
      <c r="V459" s="211"/>
      <c r="W459" s="211"/>
      <c r="X459" s="211"/>
      <c r="Y459" s="211"/>
      <c r="Z459" s="211"/>
      <c r="AA459" s="211"/>
      <c r="AB459" s="211"/>
      <c r="AC459" s="211"/>
      <c r="AD459" s="211"/>
      <c r="AE459" s="211" t="s">
        <v>118</v>
      </c>
      <c r="AF459" s="211"/>
      <c r="AG459" s="211"/>
      <c r="AH459" s="211"/>
      <c r="AI459" s="211"/>
      <c r="AJ459" s="211"/>
      <c r="AK459" s="211"/>
      <c r="AL459" s="211"/>
      <c r="AM459" s="211"/>
      <c r="AN459" s="211"/>
      <c r="AO459" s="211"/>
      <c r="AP459" s="211"/>
      <c r="AQ459" s="211"/>
      <c r="AR459" s="211"/>
      <c r="AS459" s="211"/>
      <c r="AT459" s="211"/>
      <c r="AU459" s="211"/>
      <c r="AV459" s="211"/>
      <c r="AW459" s="211"/>
      <c r="AX459" s="211"/>
      <c r="AY459" s="211"/>
      <c r="AZ459" s="211"/>
      <c r="BA459" s="211"/>
      <c r="BB459" s="211"/>
      <c r="BC459" s="211"/>
      <c r="BD459" s="211"/>
      <c r="BE459" s="211"/>
      <c r="BF459" s="211"/>
      <c r="BG459" s="211"/>
      <c r="BH459" s="211"/>
    </row>
    <row r="460" spans="1:60" outlineLevel="1" x14ac:dyDescent="0.2">
      <c r="A460" s="212">
        <v>325</v>
      </c>
      <c r="B460" s="218" t="s">
        <v>293</v>
      </c>
      <c r="C460" s="263" t="s">
        <v>850</v>
      </c>
      <c r="D460" s="220" t="s">
        <v>181</v>
      </c>
      <c r="E460" s="227">
        <v>1</v>
      </c>
      <c r="F460" s="230"/>
      <c r="G460" s="231">
        <f>ROUND(E460*F460,2)</f>
        <v>0</v>
      </c>
      <c r="H460" s="230"/>
      <c r="I460" s="231">
        <f>ROUND(E460*H460,2)</f>
        <v>0</v>
      </c>
      <c r="J460" s="230"/>
      <c r="K460" s="231">
        <f>ROUND(E460*J460,2)</f>
        <v>0</v>
      </c>
      <c r="L460" s="231">
        <v>21</v>
      </c>
      <c r="M460" s="231">
        <f>G460*(1+L460/100)</f>
        <v>0</v>
      </c>
      <c r="N460" s="221">
        <v>1.8E-3</v>
      </c>
      <c r="O460" s="221">
        <f>ROUND(E460*N460,5)</f>
        <v>1.8E-3</v>
      </c>
      <c r="P460" s="221">
        <v>0</v>
      </c>
      <c r="Q460" s="221">
        <f>ROUND(E460*P460,5)</f>
        <v>0</v>
      </c>
      <c r="R460" s="221"/>
      <c r="S460" s="221"/>
      <c r="T460" s="222">
        <v>0</v>
      </c>
      <c r="U460" s="221">
        <f>ROUND(E460*T460,2)</f>
        <v>0</v>
      </c>
      <c r="V460" s="211"/>
      <c r="W460" s="211"/>
      <c r="X460" s="211"/>
      <c r="Y460" s="211"/>
      <c r="Z460" s="211"/>
      <c r="AA460" s="211"/>
      <c r="AB460" s="211"/>
      <c r="AC460" s="211"/>
      <c r="AD460" s="211"/>
      <c r="AE460" s="211" t="s">
        <v>280</v>
      </c>
      <c r="AF460" s="211"/>
      <c r="AG460" s="211"/>
      <c r="AH460" s="211"/>
      <c r="AI460" s="211"/>
      <c r="AJ460" s="211"/>
      <c r="AK460" s="211"/>
      <c r="AL460" s="211"/>
      <c r="AM460" s="211"/>
      <c r="AN460" s="211"/>
      <c r="AO460" s="211"/>
      <c r="AP460" s="211"/>
      <c r="AQ460" s="211"/>
      <c r="AR460" s="211"/>
      <c r="AS460" s="211"/>
      <c r="AT460" s="211"/>
      <c r="AU460" s="211"/>
      <c r="AV460" s="211"/>
      <c r="AW460" s="211"/>
      <c r="AX460" s="211"/>
      <c r="AY460" s="211"/>
      <c r="AZ460" s="211"/>
      <c r="BA460" s="211"/>
      <c r="BB460" s="211"/>
      <c r="BC460" s="211"/>
      <c r="BD460" s="211"/>
      <c r="BE460" s="211"/>
      <c r="BF460" s="211"/>
      <c r="BG460" s="211"/>
      <c r="BH460" s="211"/>
    </row>
    <row r="461" spans="1:60" outlineLevel="1" x14ac:dyDescent="0.2">
      <c r="A461" s="212">
        <v>326</v>
      </c>
      <c r="B461" s="218" t="s">
        <v>295</v>
      </c>
      <c r="C461" s="263" t="s">
        <v>851</v>
      </c>
      <c r="D461" s="220" t="s">
        <v>181</v>
      </c>
      <c r="E461" s="227">
        <v>1</v>
      </c>
      <c r="F461" s="230"/>
      <c r="G461" s="231">
        <f>ROUND(E461*F461,2)</f>
        <v>0</v>
      </c>
      <c r="H461" s="230"/>
      <c r="I461" s="231">
        <f>ROUND(E461*H461,2)</f>
        <v>0</v>
      </c>
      <c r="J461" s="230"/>
      <c r="K461" s="231">
        <f>ROUND(E461*J461,2)</f>
        <v>0</v>
      </c>
      <c r="L461" s="231">
        <v>21</v>
      </c>
      <c r="M461" s="231">
        <f>G461*(1+L461/100)</f>
        <v>0</v>
      </c>
      <c r="N461" s="221">
        <v>2E-3</v>
      </c>
      <c r="O461" s="221">
        <f>ROUND(E461*N461,5)</f>
        <v>2E-3</v>
      </c>
      <c r="P461" s="221">
        <v>0</v>
      </c>
      <c r="Q461" s="221">
        <f>ROUND(E461*P461,5)</f>
        <v>0</v>
      </c>
      <c r="R461" s="221"/>
      <c r="S461" s="221"/>
      <c r="T461" s="222">
        <v>0</v>
      </c>
      <c r="U461" s="221">
        <f>ROUND(E461*T461,2)</f>
        <v>0</v>
      </c>
      <c r="V461" s="211"/>
      <c r="W461" s="211"/>
      <c r="X461" s="211"/>
      <c r="Y461" s="211"/>
      <c r="Z461" s="211"/>
      <c r="AA461" s="211"/>
      <c r="AB461" s="211"/>
      <c r="AC461" s="211"/>
      <c r="AD461" s="211"/>
      <c r="AE461" s="211" t="s">
        <v>280</v>
      </c>
      <c r="AF461" s="211"/>
      <c r="AG461" s="211"/>
      <c r="AH461" s="211"/>
      <c r="AI461" s="211"/>
      <c r="AJ461" s="211"/>
      <c r="AK461" s="211"/>
      <c r="AL461" s="211"/>
      <c r="AM461" s="211"/>
      <c r="AN461" s="211"/>
      <c r="AO461" s="211"/>
      <c r="AP461" s="211"/>
      <c r="AQ461" s="211"/>
      <c r="AR461" s="211"/>
      <c r="AS461" s="211"/>
      <c r="AT461" s="211"/>
      <c r="AU461" s="211"/>
      <c r="AV461" s="211"/>
      <c r="AW461" s="211"/>
      <c r="AX461" s="211"/>
      <c r="AY461" s="211"/>
      <c r="AZ461" s="211"/>
      <c r="BA461" s="211"/>
      <c r="BB461" s="211"/>
      <c r="BC461" s="211"/>
      <c r="BD461" s="211"/>
      <c r="BE461" s="211"/>
      <c r="BF461" s="211"/>
      <c r="BG461" s="211"/>
      <c r="BH461" s="211"/>
    </row>
    <row r="462" spans="1:60" outlineLevel="1" x14ac:dyDescent="0.2">
      <c r="A462" s="212">
        <v>327</v>
      </c>
      <c r="B462" s="218" t="s">
        <v>852</v>
      </c>
      <c r="C462" s="263" t="s">
        <v>853</v>
      </c>
      <c r="D462" s="220" t="s">
        <v>181</v>
      </c>
      <c r="E462" s="227">
        <v>1</v>
      </c>
      <c r="F462" s="230"/>
      <c r="G462" s="231">
        <f>ROUND(E462*F462,2)</f>
        <v>0</v>
      </c>
      <c r="H462" s="230"/>
      <c r="I462" s="231">
        <f>ROUND(E462*H462,2)</f>
        <v>0</v>
      </c>
      <c r="J462" s="230"/>
      <c r="K462" s="231">
        <f>ROUND(E462*J462,2)</f>
        <v>0</v>
      </c>
      <c r="L462" s="231">
        <v>21</v>
      </c>
      <c r="M462" s="231">
        <f>G462*(1+L462/100)</f>
        <v>0</v>
      </c>
      <c r="N462" s="221">
        <v>0.02</v>
      </c>
      <c r="O462" s="221">
        <f>ROUND(E462*N462,5)</f>
        <v>0.02</v>
      </c>
      <c r="P462" s="221">
        <v>0</v>
      </c>
      <c r="Q462" s="221">
        <f>ROUND(E462*P462,5)</f>
        <v>0</v>
      </c>
      <c r="R462" s="221"/>
      <c r="S462" s="221"/>
      <c r="T462" s="222">
        <v>0</v>
      </c>
      <c r="U462" s="221">
        <f>ROUND(E462*T462,2)</f>
        <v>0</v>
      </c>
      <c r="V462" s="211"/>
      <c r="W462" s="211"/>
      <c r="X462" s="211"/>
      <c r="Y462" s="211"/>
      <c r="Z462" s="211"/>
      <c r="AA462" s="211"/>
      <c r="AB462" s="211"/>
      <c r="AC462" s="211"/>
      <c r="AD462" s="211"/>
      <c r="AE462" s="211" t="s">
        <v>118</v>
      </c>
      <c r="AF462" s="211"/>
      <c r="AG462" s="211"/>
      <c r="AH462" s="211"/>
      <c r="AI462" s="211"/>
      <c r="AJ462" s="211"/>
      <c r="AK462" s="211"/>
      <c r="AL462" s="211"/>
      <c r="AM462" s="211"/>
      <c r="AN462" s="211"/>
      <c r="AO462" s="211"/>
      <c r="AP462" s="211"/>
      <c r="AQ462" s="211"/>
      <c r="AR462" s="211"/>
      <c r="AS462" s="211"/>
      <c r="AT462" s="211"/>
      <c r="AU462" s="211"/>
      <c r="AV462" s="211"/>
      <c r="AW462" s="211"/>
      <c r="AX462" s="211"/>
      <c r="AY462" s="211"/>
      <c r="AZ462" s="211"/>
      <c r="BA462" s="211"/>
      <c r="BB462" s="211"/>
      <c r="BC462" s="211"/>
      <c r="BD462" s="211"/>
      <c r="BE462" s="211"/>
      <c r="BF462" s="211"/>
      <c r="BG462" s="211"/>
      <c r="BH462" s="211"/>
    </row>
    <row r="463" spans="1:60" outlineLevel="1" x14ac:dyDescent="0.2">
      <c r="A463" s="212">
        <v>328</v>
      </c>
      <c r="B463" s="218" t="s">
        <v>854</v>
      </c>
      <c r="C463" s="263" t="s">
        <v>855</v>
      </c>
      <c r="D463" s="220" t="s">
        <v>151</v>
      </c>
      <c r="E463" s="227">
        <v>0.9</v>
      </c>
      <c r="F463" s="230"/>
      <c r="G463" s="231">
        <f>ROUND(E463*F463,2)</f>
        <v>0</v>
      </c>
      <c r="H463" s="230"/>
      <c r="I463" s="231">
        <f>ROUND(E463*H463,2)</f>
        <v>0</v>
      </c>
      <c r="J463" s="230"/>
      <c r="K463" s="231">
        <f>ROUND(E463*J463,2)</f>
        <v>0</v>
      </c>
      <c r="L463" s="231">
        <v>21</v>
      </c>
      <c r="M463" s="231">
        <f>G463*(1+L463/100)</f>
        <v>0</v>
      </c>
      <c r="N463" s="221">
        <v>1.2999999999999999E-2</v>
      </c>
      <c r="O463" s="221">
        <f>ROUND(E463*N463,5)</f>
        <v>1.17E-2</v>
      </c>
      <c r="P463" s="221">
        <v>0</v>
      </c>
      <c r="Q463" s="221">
        <f>ROUND(E463*P463,5)</f>
        <v>0</v>
      </c>
      <c r="R463" s="221"/>
      <c r="S463" s="221"/>
      <c r="T463" s="222">
        <v>0</v>
      </c>
      <c r="U463" s="221">
        <f>ROUND(E463*T463,2)</f>
        <v>0</v>
      </c>
      <c r="V463" s="211"/>
      <c r="W463" s="211"/>
      <c r="X463" s="211"/>
      <c r="Y463" s="211"/>
      <c r="Z463" s="211"/>
      <c r="AA463" s="211"/>
      <c r="AB463" s="211"/>
      <c r="AC463" s="211"/>
      <c r="AD463" s="211"/>
      <c r="AE463" s="211" t="s">
        <v>118</v>
      </c>
      <c r="AF463" s="211"/>
      <c r="AG463" s="211"/>
      <c r="AH463" s="211"/>
      <c r="AI463" s="211"/>
      <c r="AJ463" s="211"/>
      <c r="AK463" s="211"/>
      <c r="AL463" s="211"/>
      <c r="AM463" s="211"/>
      <c r="AN463" s="211"/>
      <c r="AO463" s="211"/>
      <c r="AP463" s="211"/>
      <c r="AQ463" s="211"/>
      <c r="AR463" s="211"/>
      <c r="AS463" s="211"/>
      <c r="AT463" s="211"/>
      <c r="AU463" s="211"/>
      <c r="AV463" s="211"/>
      <c r="AW463" s="211"/>
      <c r="AX463" s="211"/>
      <c r="AY463" s="211"/>
      <c r="AZ463" s="211"/>
      <c r="BA463" s="211"/>
      <c r="BB463" s="211"/>
      <c r="BC463" s="211"/>
      <c r="BD463" s="211"/>
      <c r="BE463" s="211"/>
      <c r="BF463" s="211"/>
      <c r="BG463" s="211"/>
      <c r="BH463" s="211"/>
    </row>
    <row r="464" spans="1:60" outlineLevel="1" x14ac:dyDescent="0.2">
      <c r="A464" s="212">
        <v>329</v>
      </c>
      <c r="B464" s="218" t="s">
        <v>856</v>
      </c>
      <c r="C464" s="263" t="s">
        <v>857</v>
      </c>
      <c r="D464" s="220" t="s">
        <v>181</v>
      </c>
      <c r="E464" s="227">
        <v>1</v>
      </c>
      <c r="F464" s="230"/>
      <c r="G464" s="231">
        <f>ROUND(E464*F464,2)</f>
        <v>0</v>
      </c>
      <c r="H464" s="230"/>
      <c r="I464" s="231">
        <f>ROUND(E464*H464,2)</f>
        <v>0</v>
      </c>
      <c r="J464" s="230"/>
      <c r="K464" s="231">
        <f>ROUND(E464*J464,2)</f>
        <v>0</v>
      </c>
      <c r="L464" s="231">
        <v>21</v>
      </c>
      <c r="M464" s="231">
        <f>G464*(1+L464/100)</f>
        <v>0</v>
      </c>
      <c r="N464" s="221">
        <v>1.2E-2</v>
      </c>
      <c r="O464" s="221">
        <f>ROUND(E464*N464,5)</f>
        <v>1.2E-2</v>
      </c>
      <c r="P464" s="221">
        <v>0</v>
      </c>
      <c r="Q464" s="221">
        <f>ROUND(E464*P464,5)</f>
        <v>0</v>
      </c>
      <c r="R464" s="221"/>
      <c r="S464" s="221"/>
      <c r="T464" s="222">
        <v>0</v>
      </c>
      <c r="U464" s="221">
        <f>ROUND(E464*T464,2)</f>
        <v>0</v>
      </c>
      <c r="V464" s="211"/>
      <c r="W464" s="211"/>
      <c r="X464" s="211"/>
      <c r="Y464" s="211"/>
      <c r="Z464" s="211"/>
      <c r="AA464" s="211"/>
      <c r="AB464" s="211"/>
      <c r="AC464" s="211"/>
      <c r="AD464" s="211"/>
      <c r="AE464" s="211" t="s">
        <v>118</v>
      </c>
      <c r="AF464" s="211"/>
      <c r="AG464" s="211"/>
      <c r="AH464" s="211"/>
      <c r="AI464" s="211"/>
      <c r="AJ464" s="211"/>
      <c r="AK464" s="211"/>
      <c r="AL464" s="211"/>
      <c r="AM464" s="211"/>
      <c r="AN464" s="211"/>
      <c r="AO464" s="211"/>
      <c r="AP464" s="211"/>
      <c r="AQ464" s="211"/>
      <c r="AR464" s="211"/>
      <c r="AS464" s="211"/>
      <c r="AT464" s="211"/>
      <c r="AU464" s="211"/>
      <c r="AV464" s="211"/>
      <c r="AW464" s="211"/>
      <c r="AX464" s="211"/>
      <c r="AY464" s="211"/>
      <c r="AZ464" s="211"/>
      <c r="BA464" s="211"/>
      <c r="BB464" s="211"/>
      <c r="BC464" s="211"/>
      <c r="BD464" s="211"/>
      <c r="BE464" s="211"/>
      <c r="BF464" s="211"/>
      <c r="BG464" s="211"/>
      <c r="BH464" s="211"/>
    </row>
    <row r="465" spans="1:60" outlineLevel="1" x14ac:dyDescent="0.2">
      <c r="A465" s="241">
        <v>330</v>
      </c>
      <c r="B465" s="242" t="s">
        <v>858</v>
      </c>
      <c r="C465" s="266" t="s">
        <v>859</v>
      </c>
      <c r="D465" s="243" t="s">
        <v>139</v>
      </c>
      <c r="E465" s="244">
        <v>6.9589999999999999E-2</v>
      </c>
      <c r="F465" s="245"/>
      <c r="G465" s="246">
        <f>ROUND(E465*F465,2)</f>
        <v>0</v>
      </c>
      <c r="H465" s="245"/>
      <c r="I465" s="246">
        <f>ROUND(E465*H465,2)</f>
        <v>0</v>
      </c>
      <c r="J465" s="245"/>
      <c r="K465" s="246">
        <f>ROUND(E465*J465,2)</f>
        <v>0</v>
      </c>
      <c r="L465" s="246">
        <v>21</v>
      </c>
      <c r="M465" s="246">
        <f>G465*(1+L465/100)</f>
        <v>0</v>
      </c>
      <c r="N465" s="247">
        <v>0</v>
      </c>
      <c r="O465" s="247">
        <f>ROUND(E465*N465,5)</f>
        <v>0</v>
      </c>
      <c r="P465" s="247">
        <v>0</v>
      </c>
      <c r="Q465" s="247">
        <f>ROUND(E465*P465,5)</f>
        <v>0</v>
      </c>
      <c r="R465" s="247"/>
      <c r="S465" s="247"/>
      <c r="T465" s="248">
        <v>2.351</v>
      </c>
      <c r="U465" s="247">
        <f>ROUND(E465*T465,2)</f>
        <v>0.16</v>
      </c>
      <c r="V465" s="211"/>
      <c r="W465" s="211"/>
      <c r="X465" s="211"/>
      <c r="Y465" s="211"/>
      <c r="Z465" s="211"/>
      <c r="AA465" s="211"/>
      <c r="AB465" s="211"/>
      <c r="AC465" s="211"/>
      <c r="AD465" s="211"/>
      <c r="AE465" s="211" t="s">
        <v>118</v>
      </c>
      <c r="AF465" s="211"/>
      <c r="AG465" s="211"/>
      <c r="AH465" s="211"/>
      <c r="AI465" s="211"/>
      <c r="AJ465" s="211"/>
      <c r="AK465" s="211"/>
      <c r="AL465" s="211"/>
      <c r="AM465" s="211"/>
      <c r="AN465" s="211"/>
      <c r="AO465" s="211"/>
      <c r="AP465" s="211"/>
      <c r="AQ465" s="211"/>
      <c r="AR465" s="211"/>
      <c r="AS465" s="211"/>
      <c r="AT465" s="211"/>
      <c r="AU465" s="211"/>
      <c r="AV465" s="211"/>
      <c r="AW465" s="211"/>
      <c r="AX465" s="211"/>
      <c r="AY465" s="211"/>
      <c r="AZ465" s="211"/>
      <c r="BA465" s="211"/>
      <c r="BB465" s="211"/>
      <c r="BC465" s="211"/>
      <c r="BD465" s="211"/>
      <c r="BE465" s="211"/>
      <c r="BF465" s="211"/>
      <c r="BG465" s="211"/>
      <c r="BH465" s="211"/>
    </row>
    <row r="466" spans="1:60" x14ac:dyDescent="0.2">
      <c r="A466" s="6"/>
      <c r="B466" s="7" t="s">
        <v>860</v>
      </c>
      <c r="C466" s="267" t="s">
        <v>860</v>
      </c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AC466">
        <v>15</v>
      </c>
      <c r="AD466">
        <v>21</v>
      </c>
    </row>
    <row r="467" spans="1:60" x14ac:dyDescent="0.2">
      <c r="A467" s="249"/>
      <c r="B467" s="250">
        <v>26</v>
      </c>
      <c r="C467" s="268" t="s">
        <v>860</v>
      </c>
      <c r="D467" s="251"/>
      <c r="E467" s="251"/>
      <c r="F467" s="251"/>
      <c r="G467" s="262">
        <f>G8+G31+G38+G65+G142+G241+G272+G300+G305+G351+G431+G435+G438+G446+G450</f>
        <v>0</v>
      </c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AC467">
        <f>SUMIF(L7:L465,AC466,G7:G465)</f>
        <v>0</v>
      </c>
      <c r="AD467">
        <f>SUMIF(L7:L465,AD466,G7:G465)</f>
        <v>0</v>
      </c>
      <c r="AE467" t="s">
        <v>861</v>
      </c>
    </row>
    <row r="468" spans="1:60" x14ac:dyDescent="0.2">
      <c r="A468" s="6"/>
      <c r="B468" s="7" t="s">
        <v>860</v>
      </c>
      <c r="C468" s="267" t="s">
        <v>860</v>
      </c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</row>
    <row r="469" spans="1:60" x14ac:dyDescent="0.2">
      <c r="A469" s="6"/>
      <c r="B469" s="7" t="s">
        <v>860</v>
      </c>
      <c r="C469" s="267" t="s">
        <v>860</v>
      </c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</row>
    <row r="470" spans="1:60" x14ac:dyDescent="0.2">
      <c r="A470" s="252">
        <v>33</v>
      </c>
      <c r="B470" s="252"/>
      <c r="C470" s="269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</row>
    <row r="471" spans="1:60" x14ac:dyDescent="0.2">
      <c r="A471" s="253"/>
      <c r="B471" s="254"/>
      <c r="C471" s="270"/>
      <c r="D471" s="254"/>
      <c r="E471" s="254"/>
      <c r="F471" s="254"/>
      <c r="G471" s="255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AE471" t="s">
        <v>862</v>
      </c>
    </row>
    <row r="472" spans="1:60" x14ac:dyDescent="0.2">
      <c r="A472" s="256"/>
      <c r="B472" s="257"/>
      <c r="C472" s="271"/>
      <c r="D472" s="257"/>
      <c r="E472" s="257"/>
      <c r="F472" s="257"/>
      <c r="G472" s="258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</row>
    <row r="473" spans="1:60" x14ac:dyDescent="0.2">
      <c r="A473" s="256"/>
      <c r="B473" s="257"/>
      <c r="C473" s="271"/>
      <c r="D473" s="257"/>
      <c r="E473" s="257"/>
      <c r="F473" s="257"/>
      <c r="G473" s="258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</row>
    <row r="474" spans="1:60" x14ac:dyDescent="0.2">
      <c r="A474" s="256"/>
      <c r="B474" s="257"/>
      <c r="C474" s="271"/>
      <c r="D474" s="257"/>
      <c r="E474" s="257"/>
      <c r="F474" s="257"/>
      <c r="G474" s="258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</row>
    <row r="475" spans="1:60" x14ac:dyDescent="0.2">
      <c r="A475" s="259"/>
      <c r="B475" s="260"/>
      <c r="C475" s="272"/>
      <c r="D475" s="260"/>
      <c r="E475" s="260"/>
      <c r="F475" s="260"/>
      <c r="G475" s="261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</row>
    <row r="476" spans="1:60" x14ac:dyDescent="0.2">
      <c r="A476" s="6"/>
      <c r="B476" s="7" t="s">
        <v>860</v>
      </c>
      <c r="C476" s="267" t="s">
        <v>860</v>
      </c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</row>
    <row r="477" spans="1:60" x14ac:dyDescent="0.2">
      <c r="C477" s="273"/>
      <c r="AE477" t="s">
        <v>863</v>
      </c>
    </row>
  </sheetData>
  <mergeCells count="6">
    <mergeCell ref="A1:G1"/>
    <mergeCell ref="C2:G2"/>
    <mergeCell ref="C3:G3"/>
    <mergeCell ref="C4:G4"/>
    <mergeCell ref="A470:C470"/>
    <mergeCell ref="A471:G475"/>
  </mergeCells>
  <pageMargins left="0.59055118110236204" right="0.39370078740157499" top="0.78740157499999996" bottom="0.78740157499999996" header="0.3" footer="0.3"/>
  <pageSetup paperSize="9" scale="99" orientation="landscape" r:id="rId1"/>
  <rowBreaks count="7" manualBreakCount="7">
    <brk id="30" max="20" man="1"/>
    <brk id="64" max="20" man="1"/>
    <brk id="271" max="20" man="1"/>
    <brk id="299" max="20" man="1"/>
    <brk id="327" max="20" man="1"/>
    <brk id="385" max="20" man="1"/>
    <brk id="453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TZB KOMPLET</dc:creator>
  <cp:lastModifiedBy>TZB KOMPLET</cp:lastModifiedBy>
  <cp:lastPrinted>2014-02-28T09:52:57Z</cp:lastPrinted>
  <dcterms:created xsi:type="dcterms:W3CDTF">2009-04-08T07:15:50Z</dcterms:created>
  <dcterms:modified xsi:type="dcterms:W3CDTF">2022-04-28T10:45:22Z</dcterms:modified>
</cp:coreProperties>
</file>